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List1!$A$1:$H$568</definedName>
  </definedNames>
  <calcPr calcId="145621"/>
</workbook>
</file>

<file path=xl/calcChain.xml><?xml version="1.0" encoding="utf-8"?>
<calcChain xmlns="http://schemas.openxmlformats.org/spreadsheetml/2006/main">
  <c r="E274" i="1" l="1"/>
  <c r="H369" i="1" l="1"/>
  <c r="G369" i="1"/>
  <c r="F369" i="1"/>
  <c r="H175" i="1"/>
  <c r="G175" i="1"/>
  <c r="F175" i="1"/>
  <c r="H136" i="1"/>
  <c r="G136" i="1"/>
  <c r="F136" i="1"/>
  <c r="H561" i="1" l="1"/>
  <c r="G561" i="1"/>
  <c r="F561" i="1"/>
  <c r="H515" i="1"/>
  <c r="G515" i="1"/>
  <c r="F515" i="1"/>
  <c r="H303" i="1"/>
  <c r="G303" i="1"/>
  <c r="F303" i="1"/>
  <c r="H290" i="1"/>
  <c r="G290" i="1"/>
  <c r="F290" i="1"/>
  <c r="H289" i="1"/>
  <c r="G289" i="1"/>
  <c r="F289" i="1"/>
  <c r="H233" i="1"/>
  <c r="G233" i="1"/>
  <c r="F233" i="1"/>
  <c r="H172" i="1"/>
  <c r="G172" i="1"/>
  <c r="F172" i="1"/>
  <c r="H565" i="1" l="1"/>
  <c r="G565" i="1"/>
  <c r="F565" i="1"/>
  <c r="H564" i="1"/>
  <c r="G564" i="1"/>
  <c r="F564" i="1"/>
  <c r="H563" i="1"/>
  <c r="G563" i="1"/>
  <c r="F563" i="1"/>
  <c r="H562" i="1"/>
  <c r="G562" i="1"/>
  <c r="F562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4" i="1"/>
  <c r="G174" i="1"/>
  <c r="F174" i="1"/>
  <c r="H173" i="1"/>
  <c r="G173" i="1"/>
  <c r="F173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<sst xmlns="http://schemas.openxmlformats.org/spreadsheetml/2006/main" count="1129" uniqueCount="466">
  <si>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</si>
  <si>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</si>
  <si>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</si>
  <si>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</si>
  <si>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</si>
  <si>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</si>
  <si>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</si>
  <si>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</si>
  <si>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</si>
  <si>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</si>
  <si>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</si>
  <si>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</si>
  <si>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</si>
  <si>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</si>
  <si>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</si>
  <si>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</si>
  <si>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</si>
  <si>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</si>
  <si>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</si>
  <si>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</si>
  <si>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</si>
  <si>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</si>
  <si>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</si>
  <si>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</si>
  <si>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</si>
  <si>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</si>
  <si>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</si>
  <si>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</si>
  <si>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</si>
  <si>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</si>
  <si>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</si>
  <si>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</si>
  <si>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</si>
  <si>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</si>
  <si>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</si>
  <si>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</si>
  <si>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</si>
  <si>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</si>
  <si>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</si>
  <si>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</si>
  <si>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</si>
  <si>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</si>
  <si>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</si>
  <si>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</si>
  <si>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</si>
  <si>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</si>
  <si>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</si>
  <si>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</si>
  <si>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</si>
  <si>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</si>
  <si>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</si>
  <si>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</si>
  <si>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</si>
  <si>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</si>
  <si>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</si>
  <si>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</si>
  <si>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</si>
  <si>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</si>
  <si>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</si>
  <si>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</si>
  <si>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</si>
  <si>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</si>
  <si>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</si>
  <si>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</si>
  <si>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</si>
  <si>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</si>
  <si>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</si>
  <si>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</si>
  <si>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</si>
  <si>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</si>
  <si>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</si>
  <si>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</si>
  <si>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investicije i konkurentnost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</si>
  <si>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</si>
  <si>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</si>
  <si>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</si>
  <si>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</si>
  <si>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</si>
  <si>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</si>
  <si>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</si>
  <si>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</si>
  <si>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</si>
  <si>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</si>
  <si>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</si>
  <si>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</si>
  <si>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</si>
  <si>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</si>
  <si>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</si>
  <si>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</si>
  <si>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</si>
  <si>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</si>
  <si>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</si>
  <si>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Agencija za poljoprivredno zemljište</t>
  </si>
  <si>
    <t>Hrvatska poljoprivredna agencija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</si>
  <si>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</si>
  <si>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</si>
  <si>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</si>
  <si>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</si>
  <si>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</si>
  <si>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</si>
  <si>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</si>
  <si>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</si>
  <si>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</si>
  <si>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</si>
  <si>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</si>
  <si>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</si>
  <si>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</si>
  <si>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</si>
  <si>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</si>
  <si>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</si>
  <si>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</si>
  <si>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</si>
  <si>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</si>
  <si>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</si>
  <si>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</si>
  <si>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</si>
  <si>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</si>
  <si>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</si>
  <si>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</si>
  <si>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</si>
  <si>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</si>
  <si>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</si>
  <si>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</si>
  <si>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</si>
  <si>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</si>
  <si>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</si>
  <si>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</si>
  <si>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</si>
  <si>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</si>
  <si>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</si>
  <si>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</si>
  <si>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</si>
  <si>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</si>
  <si>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</si>
  <si>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</si>
  <si>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</si>
  <si>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</si>
  <si>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</si>
  <si>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</si>
  <si>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</si>
  <si>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</si>
  <si>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</si>
  <si>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</si>
  <si>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</si>
  <si>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</si>
  <si>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</si>
  <si>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</si>
  <si>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</si>
  <si>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</si>
  <si>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</si>
  <si>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</si>
  <si>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</si>
  <si>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</si>
  <si>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</si>
  <si>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</si>
  <si>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</si>
  <si>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</si>
  <si>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</si>
  <si>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</si>
  <si>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</si>
  <si>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</si>
  <si>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</si>
  <si>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</si>
  <si>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</si>
  <si>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</si>
  <si>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</si>
  <si>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</si>
  <si>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</si>
  <si>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</si>
  <si>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</si>
  <si>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</si>
  <si>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</si>
  <si>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</si>
  <si>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</si>
  <si>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</si>
  <si>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</si>
  <si>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</si>
  <si>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</si>
  <si>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</si>
  <si>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</si>
  <si>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</si>
  <si>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</si>
  <si>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</si>
  <si>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</si>
  <si>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</si>
  <si>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</si>
  <si>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</si>
  <si>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</si>
  <si>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</si>
  <si>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</si>
  <si>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</si>
  <si>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</si>
  <si>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</si>
  <si>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</si>
  <si>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</si>
  <si>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</si>
  <si>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</si>
  <si>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</si>
  <si>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</si>
  <si>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</si>
  <si>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</si>
  <si>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</si>
  <si>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</si>
  <si>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</si>
  <si>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</si>
  <si>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</si>
  <si>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</si>
  <si>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</si>
  <si>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</si>
  <si>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</si>
  <si>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</si>
  <si>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</si>
  <si>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</si>
  <si>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</si>
  <si>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</si>
  <si>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</si>
  <si>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</si>
  <si>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</si>
  <si>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</si>
  <si>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</si>
  <si>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</si>
  <si>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</si>
  <si>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</si>
  <si>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</si>
  <si>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</si>
  <si>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</si>
  <si>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</si>
  <si>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</si>
  <si>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</si>
  <si>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</si>
  <si>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</si>
  <si>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</si>
  <si>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</si>
  <si>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</si>
  <si>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</si>
  <si>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</si>
  <si>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</si>
  <si>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</si>
  <si>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</si>
  <si>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</si>
  <si>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</si>
  <si>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</si>
  <si>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</si>
  <si>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</si>
  <si>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</si>
  <si>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</si>
  <si>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</si>
  <si>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</si>
  <si>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</si>
  <si>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</si>
  <si>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</si>
  <si>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</si>
  <si>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</si>
  <si>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</si>
  <si>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</si>
  <si>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</si>
  <si>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</si>
  <si>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</si>
  <si>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</si>
  <si>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</si>
  <si>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</si>
  <si>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</si>
  <si>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</si>
  <si>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</si>
  <si>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</si>
  <si>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</si>
  <si>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</si>
  <si>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</si>
  <si>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</si>
  <si>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</si>
  <si>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</si>
  <si>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</si>
  <si>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</si>
  <si>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</si>
  <si>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</si>
  <si>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</si>
  <si>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</si>
  <si>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</si>
  <si>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</si>
  <si>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</si>
  <si>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</si>
  <si>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</si>
  <si>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</si>
  <si>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</si>
  <si>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</si>
  <si>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</si>
  <si>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</si>
  <si>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</si>
  <si>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</si>
  <si>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</si>
  <si>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</si>
  <si>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</si>
  <si>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</si>
  <si>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</si>
  <si>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</si>
  <si>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</si>
  <si>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</si>
  <si>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</si>
  <si>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</si>
  <si>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</si>
  <si>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</si>
  <si>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</si>
  <si>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</si>
  <si>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</si>
  <si>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</si>
  <si>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</si>
  <si>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</si>
  <si>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</si>
  <si>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</si>
  <si>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</si>
  <si>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</si>
  <si>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</si>
  <si>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</si>
  <si>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</si>
  <si>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</si>
  <si>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</si>
  <si>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</si>
  <si>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</si>
  <si>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</si>
  <si>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</si>
  <si>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</si>
  <si>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</si>
  <si>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</si>
  <si>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</si>
  <si>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</si>
  <si>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</si>
  <si>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</si>
  <si>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</si>
  <si>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</si>
  <si>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</si>
  <si>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077</t>
  </si>
  <si>
    <t>07705</t>
  </si>
  <si>
    <t>07715</t>
  </si>
  <si>
    <t>07720</t>
  </si>
  <si>
    <t>07730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</si>
  <si>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</si>
  <si>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</si>
  <si>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</si>
  <si>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</si>
  <si>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</si>
  <si>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</si>
  <si>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</si>
  <si>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</si>
  <si>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</si>
  <si>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</si>
  <si>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</si>
  <si>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</si>
  <si>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</si>
  <si>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</si>
  <si>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</si>
  <si>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</si>
  <si>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</si>
  <si>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</si>
  <si>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</si>
  <si>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</si>
  <si>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</si>
  <si>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</si>
  <si>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</si>
  <si>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</si>
  <si>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</si>
  <si>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</si>
  <si>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</si>
  <si>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</si>
  <si>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</si>
  <si>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</si>
  <si>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</si>
  <si>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</si>
  <si>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</si>
  <si>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</si>
  <si>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</si>
  <si>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</si>
  <si>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</si>
  <si>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</si>
  <si>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</si>
  <si>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</si>
  <si>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</si>
  <si>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</si>
  <si>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</si>
  <si>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</si>
  <si>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</si>
  <si>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</si>
  <si>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</si>
  <si>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</si>
  <si>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</si>
  <si>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</si>
  <si>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</si>
  <si>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</si>
  <si>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</si>
  <si>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</si>
  <si>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</si>
  <si>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</si>
  <si>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</si>
  <si>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</si>
  <si>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</si>
  <si>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</si>
  <si>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</si>
  <si>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</si>
  <si>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</si>
  <si>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</si>
  <si>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</si>
  <si>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</si>
  <si>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</si>
  <si>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</si>
  <si>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</si>
  <si>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</si>
  <si>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</si>
  <si>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</si>
  <si>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</si>
  <si>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</si>
  <si>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</si>
  <si>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</si>
  <si>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</si>
  <si>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</si>
  <si>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</si>
  <si>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</si>
  <si>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</si>
  <si>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</si>
  <si>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</si>
  <si>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</si>
  <si>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</si>
  <si>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</si>
  <si>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</si>
  <si>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</si>
  <si>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</si>
  <si>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</si>
  <si>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</si>
  <si>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</si>
  <si>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</si>
  <si>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</si>
  <si>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</si>
  <si>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</si>
  <si>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</si>
  <si>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</si>
  <si>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02555</t>
  </si>
  <si>
    <t>06565</t>
  </si>
  <si>
    <t>Hrvatska regulatorna agencija za mrežne djelatnosti</t>
  </si>
  <si>
    <t>Rashodi za nabavu nefinancijske imovine</t>
  </si>
  <si>
    <t>Plan
2019.</t>
  </si>
  <si>
    <t>Indeks
2019./
Plan 2019.</t>
  </si>
  <si>
    <t>Indeks
2019./
2018.</t>
  </si>
  <si>
    <t>Razlika
2019. - 2018.</t>
  </si>
  <si>
    <t>011</t>
  </si>
  <si>
    <t>POVJERENSTVO ZA FISKALNU POLITIKU</t>
  </si>
  <si>
    <t>01105</t>
  </si>
  <si>
    <t>Povjerenstvo za fiskalnu politiku</t>
  </si>
  <si>
    <t>06055</t>
  </si>
  <si>
    <t>Državna ergela Đakovo i Lipik</t>
  </si>
  <si>
    <t>Hrvatska poljoprivredno-šumarska savjetodavna služba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</si>
  <si>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</si>
  <si>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</si>
  <si>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</si>
  <si>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</si>
  <si>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</si>
  <si>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</si>
  <si>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</si>
  <si>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</si>
  <si>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</si>
  <si>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</si>
  <si>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</si>
  <si>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</si>
  <si>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</si>
  <si>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07630</t>
  </si>
  <si>
    <t>Agencija za obnovu osječke Tvrđe</t>
  </si>
  <si>
    <t>Mjesečni izvještaj po organizacijskoj klasifikaciji Državnog proračuna i računima 3 i 4 ekonomske klasifikacije za razdoblje siječanj-ožujak 2018. i 2019. godine</t>
  </si>
  <si>
    <t>Siječanj-ožujak
2018.</t>
  </si>
  <si>
    <t>Siječanj-ožujak
2019.*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</si>
</sst>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463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464</v>
      </c>
      <c r="D3" s="9" t="s">
        <v>437</v>
      </c>
      <c r="E3" s="9" t="s">
        <v>465</v>
      </c>
      <c r="F3" s="10" t="s">
        <v>439</v>
      </c>
      <c r="G3" s="10" t="s">
        <v>438</v>
      </c>
      <c r="H3" s="11" t="s">
        <v>440</v>
      </c>
    </row>
    <row r="4" spans="1:14" ht="12.75" customHeight="1" x14ac:dyDescent="0.25">
      <c r="A4" s="12"/>
      <c r="B4" s="13" t="s">
        <v>1</v>
      </c>
      <c r="C4" s="14">
        <f>+C5+C9+C13+C17+C21+C25+C29+C73+C94+C95+C99+C103+C110+C114+C118+C122+C137+C147+C151+C176+C180+C184+C214+C237+C249+C274+C291+C312+C354+C388+C392+C402+C459+C466+C470+C519+C523+C527+C531+C535+C539+C543+C547+C551+C552+C553+C554+C558+C562</f>
        <v>31367398127.060005</v>
      </c>
      <c r="D4" s="14">
        <f>+D5+D9+D13+D17+D21+D25+D29+D73+D94+D95+D99+D103+D110+D114+D118+D122+D137+D147+D151+D176+D180+D184+D214+D237+D249+D274+D291+D312+D354+D388+D392+D402+D459+D466+D470+D519+D523+D527+D531+D535+D539+D543+D547+D551+D552+D553+D554+D558+D562</f>
        <v>140267213850</v>
      </c>
      <c r="E4" s="14">
        <f>+E5+E9+E13+E17+E21+E25+E29+E73+E94+E95+E99+E103+E110+E114+E118+E122+E137+E147+E151+E176+E180+E184+E214+E237+E249+E274+E291+E312+E354+E388+E392+E402+E459+E466+E470+E519+E523+E527+E531+E535+E539+E543+E547+E551+E552+E553+E554+E558+E562</f>
        <v>33630486572.700005</v>
      </c>
      <c r="F4" s="15">
        <f t="shared" ref="F4:F66" si="0">IF(C4=0,"x",E4/C4*100)</f>
        <v>107.2147789767991</v>
      </c>
      <c r="G4" s="15">
        <f t="shared" ref="G4:G66" si="1">IF(D4=0,"x",E4/D4*100)</f>
        <v>23.976013816503141</v>
      </c>
      <c r="H4" s="41">
        <f>+H5+H13+H17+H21+H25+H29+H73+H94+H95+H99+H103+H110+H114+H118+H122+H137+H147+H151+H176+H180+H184+H214+H237+H249+H274+H291+H312+H354+H388+H392+H402+H459+H466+H470+H519+H523+H527+H531+H535+H539+H543+H551+H552+H553+H554+H558+H562</f>
        <v>2263088445.6399989</v>
      </c>
      <c r="J4" s="39"/>
      <c r="K4" s="39"/>
      <c r="L4" s="39"/>
      <c r="M4" s="39"/>
      <c r="N4" s="39"/>
    </row>
    <row r="5" spans="1:14" ht="12.75" customHeight="1" x14ac:dyDescent="0.25">
      <c r="A5" s="16" t="s">
        <v>218</v>
      </c>
      <c r="B5" s="17" t="s">
        <v>2</v>
      </c>
      <c r="C5" s="18">
        <v>28518275.25</v>
      </c>
      <c r="D5" s="18">
        <v>137851890</v>
      </c>
      <c r="E5" s="18">
        <v>30336880.969999999</v>
      </c>
      <c r="F5" s="19">
        <f t="shared" si="0"/>
        <v>106.37698354496385</v>
      </c>
      <c r="G5" s="19">
        <f t="shared" si="1"/>
        <v>22.006866188051539</v>
      </c>
      <c r="H5" s="20">
        <f t="shared" ref="H5:H67" si="2">+E5-C5</f>
        <v>1818605.7199999988</v>
      </c>
      <c r="J5" s="39"/>
    </row>
    <row r="6" spans="1:14" ht="12.75" customHeight="1" x14ac:dyDescent="0.25">
      <c r="A6" s="22" t="s">
        <v>219</v>
      </c>
      <c r="B6" s="17" t="s">
        <v>3</v>
      </c>
      <c r="C6" s="18">
        <v>28518275.25</v>
      </c>
      <c r="D6" s="18">
        <v>137851890</v>
      </c>
      <c r="E6" s="18">
        <v>30336880.969999999</v>
      </c>
      <c r="F6" s="19">
        <f t="shared" si="0"/>
        <v>106.37698354496385</v>
      </c>
      <c r="G6" s="19">
        <f t="shared" si="1"/>
        <v>22.006866188051539</v>
      </c>
      <c r="H6" s="20">
        <f t="shared" si="2"/>
        <v>1818605.7199999988</v>
      </c>
      <c r="J6" s="39"/>
      <c r="K6" s="39"/>
    </row>
    <row r="7" spans="1:14" ht="12.75" customHeight="1" x14ac:dyDescent="0.25">
      <c r="A7" s="24" t="s">
        <v>220</v>
      </c>
      <c r="B7" s="25" t="s">
        <v>4</v>
      </c>
      <c r="C7" s="26">
        <v>28511987.09</v>
      </c>
      <c r="D7" s="26">
        <v>135831890</v>
      </c>
      <c r="E7" s="26">
        <v>30259265.710000001</v>
      </c>
      <c r="F7" s="27">
        <f t="shared" si="0"/>
        <v>106.12822464630263</v>
      </c>
      <c r="G7" s="27">
        <f t="shared" si="1"/>
        <v>22.276996742075809</v>
      </c>
      <c r="H7" s="28">
        <f t="shared" si="2"/>
        <v>1747278.620000001</v>
      </c>
      <c r="J7" s="39"/>
      <c r="K7" s="39"/>
    </row>
    <row r="8" spans="1:14" ht="12.75" customHeight="1" x14ac:dyDescent="0.25">
      <c r="A8" s="24" t="s">
        <v>221</v>
      </c>
      <c r="B8" s="25" t="s">
        <v>5</v>
      </c>
      <c r="C8" s="26">
        <v>6288.16</v>
      </c>
      <c r="D8" s="26">
        <v>2020000</v>
      </c>
      <c r="E8" s="26">
        <v>77615.259999999995</v>
      </c>
      <c r="F8" s="27">
        <f t="shared" si="0"/>
        <v>1234.3079692628687</v>
      </c>
      <c r="G8" s="27">
        <f t="shared" si="1"/>
        <v>3.8423396039603959</v>
      </c>
      <c r="H8" s="28">
        <f t="shared" si="2"/>
        <v>71327.099999999991</v>
      </c>
      <c r="J8" s="39"/>
    </row>
    <row r="9" spans="1:14" ht="12.75" customHeight="1" x14ac:dyDescent="0.25">
      <c r="A9" s="16" t="s">
        <v>441</v>
      </c>
      <c r="B9" s="17" t="s">
        <v>442</v>
      </c>
      <c r="C9" s="18"/>
      <c r="D9" s="18">
        <v>1497100</v>
      </c>
      <c r="E9" s="18"/>
      <c r="F9" s="19" t="str">
        <f t="shared" si="0"/>
        <v>x</v>
      </c>
      <c r="G9" s="19">
        <f t="shared" si="1"/>
        <v>0</v>
      </c>
      <c r="H9" s="20">
        <f t="shared" si="2"/>
        <v>0</v>
      </c>
      <c r="J9" s="39"/>
    </row>
    <row r="10" spans="1:14" ht="12.75" customHeight="1" x14ac:dyDescent="0.25">
      <c r="A10" s="22" t="s">
        <v>443</v>
      </c>
      <c r="B10" s="17" t="s">
        <v>444</v>
      </c>
      <c r="C10" s="18"/>
      <c r="D10" s="18">
        <v>1497100</v>
      </c>
      <c r="E10" s="18"/>
      <c r="F10" s="19" t="str">
        <f t="shared" si="0"/>
        <v>x</v>
      </c>
      <c r="G10" s="19">
        <f t="shared" si="1"/>
        <v>0</v>
      </c>
      <c r="H10" s="20">
        <f t="shared" si="2"/>
        <v>0</v>
      </c>
      <c r="J10" s="39"/>
      <c r="K10" s="39"/>
    </row>
    <row r="11" spans="1:14" ht="12.75" customHeight="1" x14ac:dyDescent="0.25">
      <c r="A11" s="24" t="s">
        <v>220</v>
      </c>
      <c r="B11" s="25" t="s">
        <v>4</v>
      </c>
      <c r="C11" s="26"/>
      <c r="D11" s="26">
        <v>1353100</v>
      </c>
      <c r="E11" s="26"/>
      <c r="F11" s="27" t="str">
        <f t="shared" si="0"/>
        <v>x</v>
      </c>
      <c r="G11" s="27">
        <f t="shared" si="1"/>
        <v>0</v>
      </c>
      <c r="H11" s="28">
        <f t="shared" si="2"/>
        <v>0</v>
      </c>
      <c r="J11" s="39"/>
      <c r="K11" s="39"/>
    </row>
    <row r="12" spans="1:14" ht="12.75" customHeight="1" x14ac:dyDescent="0.25">
      <c r="A12" s="24" t="s">
        <v>221</v>
      </c>
      <c r="B12" s="25" t="s">
        <v>436</v>
      </c>
      <c r="C12" s="26"/>
      <c r="D12" s="26">
        <v>144000</v>
      </c>
      <c r="E12" s="26"/>
      <c r="F12" s="27" t="str">
        <f t="shared" si="0"/>
        <v>x</v>
      </c>
      <c r="G12" s="27">
        <f t="shared" si="1"/>
        <v>0</v>
      </c>
      <c r="H12" s="28">
        <f t="shared" si="2"/>
        <v>0</v>
      </c>
      <c r="J12" s="39"/>
    </row>
    <row r="13" spans="1:14" ht="12.75" customHeight="1" x14ac:dyDescent="0.25">
      <c r="A13" s="16" t="s">
        <v>222</v>
      </c>
      <c r="B13" s="17" t="s">
        <v>6</v>
      </c>
      <c r="C13" s="18">
        <v>1279979.46</v>
      </c>
      <c r="D13" s="18">
        <v>72017253</v>
      </c>
      <c r="E13" s="18">
        <v>1477434.87</v>
      </c>
      <c r="F13" s="19">
        <f t="shared" si="0"/>
        <v>115.42645145258817</v>
      </c>
      <c r="G13" s="19">
        <f t="shared" si="1"/>
        <v>2.0515012840048206</v>
      </c>
      <c r="H13" s="20">
        <f t="shared" si="2"/>
        <v>197455.41000000015</v>
      </c>
      <c r="J13" s="39"/>
    </row>
    <row r="14" spans="1:14" ht="12.75" customHeight="1" x14ac:dyDescent="0.25">
      <c r="A14" s="22" t="s">
        <v>223</v>
      </c>
      <c r="B14" s="17" t="s">
        <v>7</v>
      </c>
      <c r="C14" s="18">
        <v>1279979.46</v>
      </c>
      <c r="D14" s="18">
        <v>72017253</v>
      </c>
      <c r="E14" s="18">
        <v>1477434.87</v>
      </c>
      <c r="F14" s="19">
        <f t="shared" si="0"/>
        <v>115.42645145258817</v>
      </c>
      <c r="G14" s="19">
        <f t="shared" si="1"/>
        <v>2.0515012840048206</v>
      </c>
      <c r="H14" s="20">
        <f t="shared" si="2"/>
        <v>197455.41000000015</v>
      </c>
      <c r="J14" s="39"/>
    </row>
    <row r="15" spans="1:14" ht="12.75" customHeight="1" x14ac:dyDescent="0.25">
      <c r="A15" s="24" t="s">
        <v>220</v>
      </c>
      <c r="B15" s="25" t="s">
        <v>4</v>
      </c>
      <c r="C15" s="26">
        <v>1279979.46</v>
      </c>
      <c r="D15" s="26">
        <v>71459253</v>
      </c>
      <c r="E15" s="26">
        <v>1474756.93</v>
      </c>
      <c r="F15" s="27">
        <f t="shared" si="0"/>
        <v>115.21723403280237</v>
      </c>
      <c r="G15" s="27">
        <f t="shared" si="1"/>
        <v>2.0637732247215066</v>
      </c>
      <c r="H15" s="28">
        <f t="shared" si="2"/>
        <v>194777.46999999997</v>
      </c>
      <c r="J15" s="39"/>
    </row>
    <row r="16" spans="1:14" ht="12.75" customHeight="1" x14ac:dyDescent="0.25">
      <c r="A16" s="24" t="s">
        <v>221</v>
      </c>
      <c r="B16" s="25" t="s">
        <v>5</v>
      </c>
      <c r="C16" s="26"/>
      <c r="D16" s="26">
        <v>558000</v>
      </c>
      <c r="E16" s="26">
        <v>2677.94</v>
      </c>
      <c r="F16" s="27" t="str">
        <f t="shared" si="0"/>
        <v>x</v>
      </c>
      <c r="G16" s="27">
        <f t="shared" si="1"/>
        <v>0.47991756272401437</v>
      </c>
      <c r="H16" s="28">
        <f t="shared" si="2"/>
        <v>2677.94</v>
      </c>
      <c r="J16" s="39"/>
    </row>
    <row r="17" spans="1:10" ht="12.75" customHeight="1" x14ac:dyDescent="0.25">
      <c r="A17" s="16" t="s">
        <v>224</v>
      </c>
      <c r="B17" s="17" t="s">
        <v>8</v>
      </c>
      <c r="C17" s="18">
        <v>7559753.4900000002</v>
      </c>
      <c r="D17" s="18">
        <v>37708292</v>
      </c>
      <c r="E17" s="18">
        <v>7276776.1799999997</v>
      </c>
      <c r="F17" s="19">
        <f t="shared" si="0"/>
        <v>96.256791833565458</v>
      </c>
      <c r="G17" s="19">
        <f t="shared" si="1"/>
        <v>19.297549143832875</v>
      </c>
      <c r="H17" s="20">
        <f t="shared" si="2"/>
        <v>-282977.31000000052</v>
      </c>
      <c r="J17" s="39"/>
    </row>
    <row r="18" spans="1:10" ht="12.75" customHeight="1" x14ac:dyDescent="0.25">
      <c r="A18" s="22" t="s">
        <v>225</v>
      </c>
      <c r="B18" s="17" t="s">
        <v>9</v>
      </c>
      <c r="C18" s="18">
        <v>7559753.4900000002</v>
      </c>
      <c r="D18" s="18">
        <v>37708292</v>
      </c>
      <c r="E18" s="18">
        <v>7276776.1799999997</v>
      </c>
      <c r="F18" s="19">
        <f t="shared" si="0"/>
        <v>96.256791833565458</v>
      </c>
      <c r="G18" s="19">
        <f t="shared" si="1"/>
        <v>19.297549143832875</v>
      </c>
      <c r="H18" s="20">
        <f t="shared" si="2"/>
        <v>-282977.31000000052</v>
      </c>
      <c r="J18" s="39"/>
    </row>
    <row r="19" spans="1:10" ht="12.75" customHeight="1" x14ac:dyDescent="0.25">
      <c r="A19" s="24" t="s">
        <v>220</v>
      </c>
      <c r="B19" s="25" t="s">
        <v>4</v>
      </c>
      <c r="C19" s="26">
        <v>7559128.4900000002</v>
      </c>
      <c r="D19" s="26">
        <v>36654892</v>
      </c>
      <c r="E19" s="26">
        <v>7225991.5599999996</v>
      </c>
      <c r="F19" s="27">
        <f t="shared" si="0"/>
        <v>95.592918807496005</v>
      </c>
      <c r="G19" s="27">
        <f t="shared" si="1"/>
        <v>19.713580277361068</v>
      </c>
      <c r="H19" s="28">
        <f t="shared" si="2"/>
        <v>-333136.93000000063</v>
      </c>
      <c r="J19" s="39"/>
    </row>
    <row r="20" spans="1:10" ht="12.75" customHeight="1" x14ac:dyDescent="0.25">
      <c r="A20" s="24" t="s">
        <v>221</v>
      </c>
      <c r="B20" s="25" t="s">
        <v>5</v>
      </c>
      <c r="C20" s="26">
        <v>625</v>
      </c>
      <c r="D20" s="26">
        <v>1053400</v>
      </c>
      <c r="E20" s="26">
        <v>50784.62</v>
      </c>
      <c r="F20" s="27">
        <f t="shared" si="0"/>
        <v>8125.5392000000002</v>
      </c>
      <c r="G20" s="27">
        <f t="shared" si="1"/>
        <v>4.8210195557243214</v>
      </c>
      <c r="H20" s="28">
        <f t="shared" si="2"/>
        <v>50159.62</v>
      </c>
      <c r="J20" s="39"/>
    </row>
    <row r="21" spans="1:10" ht="12.75" customHeight="1" x14ac:dyDescent="0.25">
      <c r="A21" s="16" t="s">
        <v>226</v>
      </c>
      <c r="B21" s="17" t="s">
        <v>10</v>
      </c>
      <c r="C21" s="18">
        <v>7418485.3600000003</v>
      </c>
      <c r="D21" s="18">
        <v>33771770</v>
      </c>
      <c r="E21" s="18">
        <v>7718479.5499999998</v>
      </c>
      <c r="F21" s="19">
        <f t="shared" si="0"/>
        <v>104.04387385621261</v>
      </c>
      <c r="G21" s="19">
        <f t="shared" si="1"/>
        <v>22.854826827258385</v>
      </c>
      <c r="H21" s="20">
        <f t="shared" si="2"/>
        <v>299994.18999999948</v>
      </c>
      <c r="J21" s="39"/>
    </row>
    <row r="22" spans="1:10" ht="12.75" customHeight="1" x14ac:dyDescent="0.25">
      <c r="A22" s="22" t="s">
        <v>227</v>
      </c>
      <c r="B22" s="17" t="s">
        <v>11</v>
      </c>
      <c r="C22" s="18">
        <v>7418485.3600000003</v>
      </c>
      <c r="D22" s="18">
        <v>33771770</v>
      </c>
      <c r="E22" s="18">
        <v>7718479.5499999998</v>
      </c>
      <c r="F22" s="19">
        <f t="shared" si="0"/>
        <v>104.04387385621261</v>
      </c>
      <c r="G22" s="19">
        <f t="shared" si="1"/>
        <v>22.854826827258385</v>
      </c>
      <c r="H22" s="20">
        <f t="shared" si="2"/>
        <v>299994.18999999948</v>
      </c>
      <c r="J22" s="39"/>
    </row>
    <row r="23" spans="1:10" ht="12.75" customHeight="1" x14ac:dyDescent="0.25">
      <c r="A23" s="24" t="s">
        <v>220</v>
      </c>
      <c r="B23" s="25" t="s">
        <v>4</v>
      </c>
      <c r="C23" s="26">
        <v>7313720.0700000003</v>
      </c>
      <c r="D23" s="26">
        <v>33371770</v>
      </c>
      <c r="E23" s="26">
        <v>7591159.9900000002</v>
      </c>
      <c r="F23" s="27">
        <f t="shared" si="0"/>
        <v>103.79341726706255</v>
      </c>
      <c r="G23" s="27">
        <f t="shared" si="1"/>
        <v>22.747250115891365</v>
      </c>
      <c r="H23" s="28">
        <f t="shared" si="2"/>
        <v>277439.91999999993</v>
      </c>
      <c r="J23" s="39"/>
    </row>
    <row r="24" spans="1:10" ht="12.75" customHeight="1" x14ac:dyDescent="0.25">
      <c r="A24" s="24" t="s">
        <v>221</v>
      </c>
      <c r="B24" s="25" t="s">
        <v>5</v>
      </c>
      <c r="C24" s="26">
        <v>104765.29</v>
      </c>
      <c r="D24" s="26">
        <v>400000</v>
      </c>
      <c r="E24" s="26">
        <v>127319.56</v>
      </c>
      <c r="F24" s="27">
        <f t="shared" si="0"/>
        <v>121.52838024884005</v>
      </c>
      <c r="G24" s="27">
        <f t="shared" si="1"/>
        <v>31.829889999999999</v>
      </c>
      <c r="H24" s="28">
        <f t="shared" si="2"/>
        <v>22554.270000000004</v>
      </c>
      <c r="J24" s="39"/>
    </row>
    <row r="25" spans="1:10" ht="12.75" customHeight="1" x14ac:dyDescent="0.25">
      <c r="A25" s="16" t="s">
        <v>228</v>
      </c>
      <c r="B25" s="17" t="s">
        <v>12</v>
      </c>
      <c r="C25" s="18">
        <v>2771938.5</v>
      </c>
      <c r="D25" s="18">
        <v>15078020</v>
      </c>
      <c r="E25" s="18">
        <v>3347190.41</v>
      </c>
      <c r="F25" s="19">
        <f t="shared" si="0"/>
        <v>120.75269382780318</v>
      </c>
      <c r="G25" s="19">
        <f t="shared" si="1"/>
        <v>22.199137618865077</v>
      </c>
      <c r="H25" s="20">
        <f t="shared" si="2"/>
        <v>575251.91000000015</v>
      </c>
      <c r="J25" s="39"/>
    </row>
    <row r="26" spans="1:10" ht="12.75" customHeight="1" x14ac:dyDescent="0.25">
      <c r="A26" s="22" t="s">
        <v>229</v>
      </c>
      <c r="B26" s="17" t="s">
        <v>13</v>
      </c>
      <c r="C26" s="18">
        <v>2771938.5</v>
      </c>
      <c r="D26" s="18">
        <v>15078020</v>
      </c>
      <c r="E26" s="18">
        <v>3347190.41</v>
      </c>
      <c r="F26" s="19">
        <f t="shared" si="0"/>
        <v>120.75269382780318</v>
      </c>
      <c r="G26" s="19">
        <f t="shared" si="1"/>
        <v>22.199137618865077</v>
      </c>
      <c r="H26" s="20">
        <f t="shared" si="2"/>
        <v>575251.91000000015</v>
      </c>
      <c r="J26" s="39"/>
    </row>
    <row r="27" spans="1:10" ht="12.75" customHeight="1" x14ac:dyDescent="0.25">
      <c r="A27" s="24" t="s">
        <v>220</v>
      </c>
      <c r="B27" s="25" t="s">
        <v>4</v>
      </c>
      <c r="C27" s="26">
        <v>2689694.49</v>
      </c>
      <c r="D27" s="26">
        <v>14637020</v>
      </c>
      <c r="E27" s="26">
        <v>3288406.14</v>
      </c>
      <c r="F27" s="27">
        <f t="shared" si="0"/>
        <v>122.25946672478776</v>
      </c>
      <c r="G27" s="27">
        <f t="shared" si="1"/>
        <v>22.466363645058898</v>
      </c>
      <c r="H27" s="28">
        <f t="shared" si="2"/>
        <v>598711.64999999991</v>
      </c>
      <c r="J27" s="39"/>
    </row>
    <row r="28" spans="1:10" ht="12.75" customHeight="1" x14ac:dyDescent="0.25">
      <c r="A28" s="24" t="s">
        <v>221</v>
      </c>
      <c r="B28" s="25" t="s">
        <v>5</v>
      </c>
      <c r="C28" s="26">
        <v>82244.009999999995</v>
      </c>
      <c r="D28" s="26">
        <v>441000</v>
      </c>
      <c r="E28" s="26">
        <v>58784.27</v>
      </c>
      <c r="F28" s="27">
        <f t="shared" si="0"/>
        <v>71.475442406079182</v>
      </c>
      <c r="G28" s="27">
        <f t="shared" si="1"/>
        <v>13.329766439909296</v>
      </c>
      <c r="H28" s="28">
        <f t="shared" si="2"/>
        <v>-23459.739999999998</v>
      </c>
      <c r="J28" s="39"/>
    </row>
    <row r="29" spans="1:10" ht="12.75" customHeight="1" x14ac:dyDescent="0.25">
      <c r="A29" s="16" t="s">
        <v>230</v>
      </c>
      <c r="B29" s="17" t="s">
        <v>14</v>
      </c>
      <c r="C29" s="18">
        <v>64075538.079999998</v>
      </c>
      <c r="D29" s="18">
        <v>424427139</v>
      </c>
      <c r="E29" s="18">
        <v>82229847.290000007</v>
      </c>
      <c r="F29" s="19">
        <f t="shared" si="0"/>
        <v>128.33266758889152</v>
      </c>
      <c r="G29" s="19">
        <f t="shared" si="1"/>
        <v>19.374314159962331</v>
      </c>
      <c r="H29" s="20">
        <f t="shared" si="2"/>
        <v>18154309.210000008</v>
      </c>
      <c r="J29" s="39"/>
    </row>
    <row r="30" spans="1:10" ht="12.75" customHeight="1" x14ac:dyDescent="0.25">
      <c r="A30" s="22" t="s">
        <v>231</v>
      </c>
      <c r="B30" s="17" t="s">
        <v>15</v>
      </c>
      <c r="C30" s="18">
        <v>3760190.9</v>
      </c>
      <c r="D30" s="18">
        <v>31755900</v>
      </c>
      <c r="E30" s="18">
        <v>5207386.66</v>
      </c>
      <c r="F30" s="19">
        <f t="shared" si="0"/>
        <v>138.4872948870761</v>
      </c>
      <c r="G30" s="19">
        <f t="shared" si="1"/>
        <v>16.398170607666607</v>
      </c>
      <c r="H30" s="20">
        <f t="shared" si="2"/>
        <v>1447195.7600000002</v>
      </c>
      <c r="J30" s="39"/>
    </row>
    <row r="31" spans="1:10" ht="12.75" customHeight="1" x14ac:dyDescent="0.25">
      <c r="A31" s="24" t="s">
        <v>220</v>
      </c>
      <c r="B31" s="25" t="s">
        <v>4</v>
      </c>
      <c r="C31" s="26">
        <v>3757191.9</v>
      </c>
      <c r="D31" s="26">
        <v>27880900</v>
      </c>
      <c r="E31" s="26">
        <v>5143668.62</v>
      </c>
      <c r="F31" s="27">
        <f t="shared" si="0"/>
        <v>136.90194051573462</v>
      </c>
      <c r="G31" s="27">
        <f t="shared" si="1"/>
        <v>18.448718011255018</v>
      </c>
      <c r="H31" s="28">
        <f t="shared" si="2"/>
        <v>1386476.7200000002</v>
      </c>
      <c r="J31" s="39"/>
    </row>
    <row r="32" spans="1:10" ht="12.75" customHeight="1" x14ac:dyDescent="0.25">
      <c r="A32" s="24" t="s">
        <v>221</v>
      </c>
      <c r="B32" s="25" t="s">
        <v>5</v>
      </c>
      <c r="C32" s="26">
        <v>2999</v>
      </c>
      <c r="D32" s="26">
        <v>3875000</v>
      </c>
      <c r="E32" s="26">
        <v>63718.04</v>
      </c>
      <c r="F32" s="27">
        <f t="shared" si="0"/>
        <v>2124.6428809603203</v>
      </c>
      <c r="G32" s="27">
        <f t="shared" si="1"/>
        <v>1.6443365161290322</v>
      </c>
      <c r="H32" s="28">
        <f t="shared" si="2"/>
        <v>60719.040000000001</v>
      </c>
      <c r="J32" s="39"/>
    </row>
    <row r="33" spans="1:10" ht="12.75" customHeight="1" x14ac:dyDescent="0.25">
      <c r="A33" s="22" t="s">
        <v>232</v>
      </c>
      <c r="B33" s="17" t="s">
        <v>16</v>
      </c>
      <c r="C33" s="18">
        <v>2126554.38</v>
      </c>
      <c r="D33" s="18">
        <v>11987500</v>
      </c>
      <c r="E33" s="18">
        <v>2277924.73</v>
      </c>
      <c r="F33" s="19">
        <f t="shared" si="0"/>
        <v>107.11810388784886</v>
      </c>
      <c r="G33" s="19">
        <f t="shared" si="1"/>
        <v>19.002500354535975</v>
      </c>
      <c r="H33" s="20">
        <f t="shared" si="2"/>
        <v>151370.35000000009</v>
      </c>
      <c r="J33" s="39"/>
    </row>
    <row r="34" spans="1:10" ht="12.75" customHeight="1" x14ac:dyDescent="0.25">
      <c r="A34" s="24" t="s">
        <v>220</v>
      </c>
      <c r="B34" s="25" t="s">
        <v>4</v>
      </c>
      <c r="C34" s="26">
        <v>2105713.88</v>
      </c>
      <c r="D34" s="26">
        <v>11766500</v>
      </c>
      <c r="E34" s="26">
        <v>2277924.73</v>
      </c>
      <c r="F34" s="27">
        <f t="shared" si="0"/>
        <v>108.17826446582572</v>
      </c>
      <c r="G34" s="27">
        <f t="shared" si="1"/>
        <v>19.359407895295966</v>
      </c>
      <c r="H34" s="28">
        <f t="shared" si="2"/>
        <v>172210.85000000009</v>
      </c>
      <c r="J34" s="39"/>
    </row>
    <row r="35" spans="1:10" ht="12.75" customHeight="1" x14ac:dyDescent="0.25">
      <c r="A35" s="24" t="s">
        <v>221</v>
      </c>
      <c r="B35" s="25" t="s">
        <v>5</v>
      </c>
      <c r="C35" s="26">
        <v>20840.5</v>
      </c>
      <c r="D35" s="26">
        <v>221000</v>
      </c>
      <c r="E35" s="26"/>
      <c r="F35" s="27">
        <f t="shared" si="0"/>
        <v>0</v>
      </c>
      <c r="G35" s="27">
        <f t="shared" si="1"/>
        <v>0</v>
      </c>
      <c r="H35" s="28">
        <f t="shared" si="2"/>
        <v>-20840.5</v>
      </c>
      <c r="J35" s="39"/>
    </row>
    <row r="36" spans="1:10" ht="12.75" customHeight="1" x14ac:dyDescent="0.25">
      <c r="A36" s="22" t="s">
        <v>233</v>
      </c>
      <c r="B36" s="17" t="s">
        <v>17</v>
      </c>
      <c r="C36" s="18">
        <v>18751568.800000001</v>
      </c>
      <c r="D36" s="18">
        <v>185901525</v>
      </c>
      <c r="E36" s="18">
        <v>28378579.73</v>
      </c>
      <c r="F36" s="19">
        <f t="shared" si="0"/>
        <v>151.33976272961226</v>
      </c>
      <c r="G36" s="19">
        <f t="shared" si="1"/>
        <v>15.265382965524354</v>
      </c>
      <c r="H36" s="20">
        <f t="shared" si="2"/>
        <v>9627010.9299999997</v>
      </c>
      <c r="J36" s="39"/>
    </row>
    <row r="37" spans="1:10" ht="12.75" customHeight="1" x14ac:dyDescent="0.25">
      <c r="A37" s="24" t="s">
        <v>220</v>
      </c>
      <c r="B37" s="25" t="s">
        <v>4</v>
      </c>
      <c r="C37" s="26">
        <v>18750881.920000002</v>
      </c>
      <c r="D37" s="26">
        <v>185566525</v>
      </c>
      <c r="E37" s="26">
        <v>28356371.899999999</v>
      </c>
      <c r="F37" s="27">
        <f t="shared" si="0"/>
        <v>151.22687039991769</v>
      </c>
      <c r="G37" s="27">
        <f t="shared" si="1"/>
        <v>15.280973710102078</v>
      </c>
      <c r="H37" s="28">
        <f t="shared" si="2"/>
        <v>9605489.9799999967</v>
      </c>
      <c r="J37" s="39"/>
    </row>
    <row r="38" spans="1:10" ht="12.75" customHeight="1" x14ac:dyDescent="0.25">
      <c r="A38" s="24" t="s">
        <v>221</v>
      </c>
      <c r="B38" s="25" t="s">
        <v>5</v>
      </c>
      <c r="C38" s="26">
        <v>686.88</v>
      </c>
      <c r="D38" s="26">
        <v>335000</v>
      </c>
      <c r="E38" s="26">
        <v>22207.83</v>
      </c>
      <c r="F38" s="27">
        <f t="shared" si="0"/>
        <v>3233.1455276030752</v>
      </c>
      <c r="G38" s="27">
        <f t="shared" si="1"/>
        <v>6.6292029850746266</v>
      </c>
      <c r="H38" s="28">
        <f t="shared" si="2"/>
        <v>21520.95</v>
      </c>
      <c r="J38" s="39"/>
    </row>
    <row r="39" spans="1:10" ht="25.5" x14ac:dyDescent="0.25">
      <c r="A39" s="22" t="s">
        <v>234</v>
      </c>
      <c r="B39" s="17" t="s">
        <v>18</v>
      </c>
      <c r="C39" s="18">
        <v>905758.2</v>
      </c>
      <c r="D39" s="18">
        <v>11212410</v>
      </c>
      <c r="E39" s="18">
        <v>1034217.36</v>
      </c>
      <c r="F39" s="19">
        <f t="shared" si="0"/>
        <v>114.18250036267959</v>
      </c>
      <c r="G39" s="19">
        <f t="shared" si="1"/>
        <v>9.2238632015775384</v>
      </c>
      <c r="H39" s="20">
        <f t="shared" si="2"/>
        <v>128459.16000000003</v>
      </c>
      <c r="J39" s="39"/>
    </row>
    <row r="40" spans="1:10" ht="12.75" customHeight="1" x14ac:dyDescent="0.25">
      <c r="A40" s="24" t="s">
        <v>220</v>
      </c>
      <c r="B40" s="25" t="s">
        <v>4</v>
      </c>
      <c r="C40" s="26">
        <v>905758.2</v>
      </c>
      <c r="D40" s="26">
        <v>11049410</v>
      </c>
      <c r="E40" s="26">
        <v>1030227.76</v>
      </c>
      <c r="F40" s="27">
        <f t="shared" si="0"/>
        <v>113.74202960569389</v>
      </c>
      <c r="G40" s="27">
        <f t="shared" si="1"/>
        <v>9.3238259780386468</v>
      </c>
      <c r="H40" s="28">
        <f t="shared" si="2"/>
        <v>124469.56000000006</v>
      </c>
      <c r="J40" s="39"/>
    </row>
    <row r="41" spans="1:10" ht="12.75" customHeight="1" x14ac:dyDescent="0.25">
      <c r="A41" s="24" t="s">
        <v>221</v>
      </c>
      <c r="B41" s="25" t="s">
        <v>5</v>
      </c>
      <c r="C41" s="26"/>
      <c r="D41" s="26">
        <v>163000</v>
      </c>
      <c r="E41" s="26">
        <v>3989.6</v>
      </c>
      <c r="F41" s="27" t="str">
        <f t="shared" si="0"/>
        <v>x</v>
      </c>
      <c r="G41" s="27">
        <f t="shared" si="1"/>
        <v>2.4476073619631902</v>
      </c>
      <c r="H41" s="28">
        <f t="shared" si="2"/>
        <v>3989.6</v>
      </c>
      <c r="J41" s="39"/>
    </row>
    <row r="42" spans="1:10" ht="12.75" customHeight="1" x14ac:dyDescent="0.25">
      <c r="A42" s="22" t="s">
        <v>235</v>
      </c>
      <c r="B42" s="17" t="s">
        <v>19</v>
      </c>
      <c r="C42" s="18">
        <v>7694494.75</v>
      </c>
      <c r="D42" s="18">
        <v>38657227</v>
      </c>
      <c r="E42" s="18">
        <v>7989107.8099999996</v>
      </c>
      <c r="F42" s="19">
        <f t="shared" si="0"/>
        <v>103.82888116208019</v>
      </c>
      <c r="G42" s="19">
        <f t="shared" si="1"/>
        <v>20.666531021482733</v>
      </c>
      <c r="H42" s="20">
        <f t="shared" si="2"/>
        <v>294613.05999999959</v>
      </c>
      <c r="J42" s="39"/>
    </row>
    <row r="43" spans="1:10" ht="12.75" customHeight="1" x14ac:dyDescent="0.25">
      <c r="A43" s="24" t="s">
        <v>220</v>
      </c>
      <c r="B43" s="25" t="s">
        <v>4</v>
      </c>
      <c r="C43" s="26">
        <v>7694494.75</v>
      </c>
      <c r="D43" s="26">
        <v>38540727</v>
      </c>
      <c r="E43" s="26">
        <v>7929107.8099999996</v>
      </c>
      <c r="F43" s="27">
        <f t="shared" si="0"/>
        <v>103.04910286669569</v>
      </c>
      <c r="G43" s="27">
        <f t="shared" si="1"/>
        <v>20.573321852491262</v>
      </c>
      <c r="H43" s="28">
        <f t="shared" si="2"/>
        <v>234613.05999999959</v>
      </c>
      <c r="J43" s="39"/>
    </row>
    <row r="44" spans="1:10" ht="12.75" customHeight="1" x14ac:dyDescent="0.25">
      <c r="A44" s="24" t="s">
        <v>221</v>
      </c>
      <c r="B44" s="25" t="s">
        <v>5</v>
      </c>
      <c r="C44" s="26"/>
      <c r="D44" s="26">
        <v>116500</v>
      </c>
      <c r="E44" s="26">
        <v>60000</v>
      </c>
      <c r="F44" s="27" t="str">
        <f t="shared" si="0"/>
        <v>x</v>
      </c>
      <c r="G44" s="27">
        <f t="shared" si="1"/>
        <v>51.502145922746777</v>
      </c>
      <c r="H44" s="28">
        <f t="shared" si="2"/>
        <v>60000</v>
      </c>
      <c r="J44" s="39"/>
    </row>
    <row r="45" spans="1:10" ht="12.75" customHeight="1" x14ac:dyDescent="0.25">
      <c r="A45" s="22" t="s">
        <v>236</v>
      </c>
      <c r="B45" s="17" t="s">
        <v>20</v>
      </c>
      <c r="C45" s="18">
        <v>1082516.23</v>
      </c>
      <c r="D45" s="18">
        <v>6432410</v>
      </c>
      <c r="E45" s="18">
        <v>1306866.96</v>
      </c>
      <c r="F45" s="19">
        <f t="shared" si="0"/>
        <v>120.72492991629326</v>
      </c>
      <c r="G45" s="19">
        <f t="shared" si="1"/>
        <v>20.316910147207658</v>
      </c>
      <c r="H45" s="20">
        <f t="shared" si="2"/>
        <v>224350.72999999998</v>
      </c>
      <c r="J45" s="39"/>
    </row>
    <row r="46" spans="1:10" ht="12.75" customHeight="1" x14ac:dyDescent="0.25">
      <c r="A46" s="24" t="s">
        <v>220</v>
      </c>
      <c r="B46" s="25" t="s">
        <v>4</v>
      </c>
      <c r="C46" s="26">
        <v>1032116.8</v>
      </c>
      <c r="D46" s="26">
        <v>6217410</v>
      </c>
      <c r="E46" s="26">
        <v>1216341.96</v>
      </c>
      <c r="F46" s="27">
        <f t="shared" si="0"/>
        <v>117.84925504555297</v>
      </c>
      <c r="G46" s="27">
        <f t="shared" si="1"/>
        <v>19.563483186728877</v>
      </c>
      <c r="H46" s="28">
        <f t="shared" si="2"/>
        <v>184225.15999999992</v>
      </c>
      <c r="J46" s="39"/>
    </row>
    <row r="47" spans="1:10" ht="12.75" customHeight="1" x14ac:dyDescent="0.25">
      <c r="A47" s="24" t="s">
        <v>221</v>
      </c>
      <c r="B47" s="25" t="s">
        <v>5</v>
      </c>
      <c r="C47" s="26">
        <v>50399.43</v>
      </c>
      <c r="D47" s="26">
        <v>215000</v>
      </c>
      <c r="E47" s="26">
        <v>90525</v>
      </c>
      <c r="F47" s="27">
        <f t="shared" si="0"/>
        <v>179.61512659964606</v>
      </c>
      <c r="G47" s="27">
        <f t="shared" si="1"/>
        <v>42.104651162790695</v>
      </c>
      <c r="H47" s="28">
        <f t="shared" si="2"/>
        <v>40125.57</v>
      </c>
      <c r="J47" s="39"/>
    </row>
    <row r="48" spans="1:10" ht="25.5" x14ac:dyDescent="0.25">
      <c r="A48" s="22" t="s">
        <v>237</v>
      </c>
      <c r="B48" s="17" t="s">
        <v>21</v>
      </c>
      <c r="C48" s="18">
        <v>7195442.6900000004</v>
      </c>
      <c r="D48" s="18">
        <v>45903210</v>
      </c>
      <c r="E48" s="18">
        <v>7861937.4400000004</v>
      </c>
      <c r="F48" s="19">
        <f t="shared" si="0"/>
        <v>109.26273446561214</v>
      </c>
      <c r="G48" s="19">
        <f t="shared" si="1"/>
        <v>17.127206223704182</v>
      </c>
      <c r="H48" s="20">
        <f t="shared" si="2"/>
        <v>666494.75</v>
      </c>
      <c r="J48" s="39"/>
    </row>
    <row r="49" spans="1:10" ht="12.75" customHeight="1" x14ac:dyDescent="0.25">
      <c r="A49" s="24" t="s">
        <v>220</v>
      </c>
      <c r="B49" s="25" t="s">
        <v>4</v>
      </c>
      <c r="C49" s="26">
        <v>7148772.2599999998</v>
      </c>
      <c r="D49" s="26">
        <v>42360210</v>
      </c>
      <c r="E49" s="26">
        <v>7838678.2199999997</v>
      </c>
      <c r="F49" s="27">
        <f t="shared" si="0"/>
        <v>109.65069154406102</v>
      </c>
      <c r="G49" s="27">
        <f t="shared" si="1"/>
        <v>18.504814352903349</v>
      </c>
      <c r="H49" s="28">
        <f t="shared" si="2"/>
        <v>689905.96</v>
      </c>
      <c r="J49" s="39"/>
    </row>
    <row r="50" spans="1:10" ht="12.75" customHeight="1" x14ac:dyDescent="0.25">
      <c r="A50" s="24" t="s">
        <v>221</v>
      </c>
      <c r="B50" s="25" t="s">
        <v>5</v>
      </c>
      <c r="C50" s="26">
        <v>46670.43</v>
      </c>
      <c r="D50" s="26">
        <v>3543000</v>
      </c>
      <c r="E50" s="26">
        <v>23259.22</v>
      </c>
      <c r="F50" s="27">
        <f t="shared" si="0"/>
        <v>49.837166702770901</v>
      </c>
      <c r="G50" s="27">
        <f t="shared" si="1"/>
        <v>0.65648377081569298</v>
      </c>
      <c r="H50" s="28">
        <f t="shared" si="2"/>
        <v>-23411.21</v>
      </c>
      <c r="J50" s="39"/>
    </row>
    <row r="51" spans="1:10" ht="12.75" customHeight="1" x14ac:dyDescent="0.25">
      <c r="A51" s="22" t="s">
        <v>238</v>
      </c>
      <c r="B51" s="17" t="s">
        <v>22</v>
      </c>
      <c r="C51" s="18">
        <v>328829.59000000003</v>
      </c>
      <c r="D51" s="18">
        <v>2339260</v>
      </c>
      <c r="E51" s="18">
        <v>388217.38</v>
      </c>
      <c r="F51" s="19">
        <f t="shared" si="0"/>
        <v>118.06035460494901</v>
      </c>
      <c r="G51" s="19">
        <f t="shared" si="1"/>
        <v>16.595734548532441</v>
      </c>
      <c r="H51" s="20">
        <f t="shared" si="2"/>
        <v>59387.789999999979</v>
      </c>
      <c r="J51" s="39"/>
    </row>
    <row r="52" spans="1:10" ht="12.75" customHeight="1" x14ac:dyDescent="0.25">
      <c r="A52" s="24" t="s">
        <v>220</v>
      </c>
      <c r="B52" s="25" t="s">
        <v>4</v>
      </c>
      <c r="C52" s="26">
        <v>328829.59000000003</v>
      </c>
      <c r="D52" s="26">
        <v>2287260</v>
      </c>
      <c r="E52" s="26">
        <v>388217.38</v>
      </c>
      <c r="F52" s="27">
        <f t="shared" si="0"/>
        <v>118.06035460494901</v>
      </c>
      <c r="G52" s="27">
        <f t="shared" si="1"/>
        <v>16.97303236186529</v>
      </c>
      <c r="H52" s="28">
        <f t="shared" si="2"/>
        <v>59387.789999999979</v>
      </c>
      <c r="J52" s="39"/>
    </row>
    <row r="53" spans="1:10" ht="12.75" customHeight="1" x14ac:dyDescent="0.25">
      <c r="A53" s="24" t="s">
        <v>221</v>
      </c>
      <c r="B53" s="25" t="s">
        <v>5</v>
      </c>
      <c r="C53" s="26"/>
      <c r="D53" s="26">
        <v>52000</v>
      </c>
      <c r="E53" s="26"/>
      <c r="F53" s="27" t="str">
        <f t="shared" si="0"/>
        <v>x</v>
      </c>
      <c r="G53" s="27">
        <f t="shared" si="1"/>
        <v>0</v>
      </c>
      <c r="H53" s="28">
        <f t="shared" si="2"/>
        <v>0</v>
      </c>
      <c r="J53" s="39"/>
    </row>
    <row r="54" spans="1:10" ht="12.75" customHeight="1" x14ac:dyDescent="0.25">
      <c r="A54" s="22" t="s">
        <v>239</v>
      </c>
      <c r="B54" s="17" t="s">
        <v>23</v>
      </c>
      <c r="C54" s="18">
        <v>413384.31</v>
      </c>
      <c r="D54" s="18">
        <v>2356870</v>
      </c>
      <c r="E54" s="18">
        <v>494762.71</v>
      </c>
      <c r="F54" s="19">
        <f t="shared" si="0"/>
        <v>119.68589470655043</v>
      </c>
      <c r="G54" s="19">
        <f t="shared" si="1"/>
        <v>20.992363176585897</v>
      </c>
      <c r="H54" s="20">
        <f t="shared" si="2"/>
        <v>81378.400000000023</v>
      </c>
      <c r="J54" s="39"/>
    </row>
    <row r="55" spans="1:10" ht="12.75" customHeight="1" x14ac:dyDescent="0.25">
      <c r="A55" s="24" t="s">
        <v>220</v>
      </c>
      <c r="B55" s="25" t="s">
        <v>4</v>
      </c>
      <c r="C55" s="26">
        <v>413384.31</v>
      </c>
      <c r="D55" s="26">
        <v>2305870</v>
      </c>
      <c r="E55" s="26">
        <v>494762.71</v>
      </c>
      <c r="F55" s="27">
        <f t="shared" si="0"/>
        <v>119.68589470655043</v>
      </c>
      <c r="G55" s="27">
        <f t="shared" si="1"/>
        <v>21.45666104333722</v>
      </c>
      <c r="H55" s="28">
        <f t="shared" si="2"/>
        <v>81378.400000000023</v>
      </c>
      <c r="J55" s="39"/>
    </row>
    <row r="56" spans="1:10" ht="12.75" customHeight="1" x14ac:dyDescent="0.25">
      <c r="A56" s="24" t="s">
        <v>221</v>
      </c>
      <c r="B56" s="25" t="s">
        <v>5</v>
      </c>
      <c r="C56" s="26"/>
      <c r="D56" s="26">
        <v>51000</v>
      </c>
      <c r="E56" s="26"/>
      <c r="F56" s="27" t="str">
        <f t="shared" si="0"/>
        <v>x</v>
      </c>
      <c r="G56" s="27">
        <f t="shared" si="1"/>
        <v>0</v>
      </c>
      <c r="H56" s="28">
        <f t="shared" si="2"/>
        <v>0</v>
      </c>
      <c r="J56" s="39"/>
    </row>
    <row r="57" spans="1:10" ht="12.75" customHeight="1" x14ac:dyDescent="0.25">
      <c r="A57" s="22" t="s">
        <v>240</v>
      </c>
      <c r="B57" s="17" t="s">
        <v>24</v>
      </c>
      <c r="C57" s="18">
        <v>2543056.25</v>
      </c>
      <c r="D57" s="18">
        <v>13461150</v>
      </c>
      <c r="E57" s="18">
        <v>3845002.85</v>
      </c>
      <c r="F57" s="19">
        <f t="shared" si="0"/>
        <v>151.19613850460445</v>
      </c>
      <c r="G57" s="19">
        <f t="shared" si="1"/>
        <v>28.563702581131629</v>
      </c>
      <c r="H57" s="20">
        <f t="shared" si="2"/>
        <v>1301946.6000000001</v>
      </c>
      <c r="J57" s="39"/>
    </row>
    <row r="58" spans="1:10" ht="12.75" customHeight="1" x14ac:dyDescent="0.25">
      <c r="A58" s="24" t="s">
        <v>220</v>
      </c>
      <c r="B58" s="25" t="s">
        <v>4</v>
      </c>
      <c r="C58" s="26">
        <v>2484425.5699999998</v>
      </c>
      <c r="D58" s="26">
        <v>13366150</v>
      </c>
      <c r="E58" s="26">
        <v>3800222.82</v>
      </c>
      <c r="F58" s="27">
        <f t="shared" si="0"/>
        <v>152.96183012639014</v>
      </c>
      <c r="G58" s="27">
        <f t="shared" si="1"/>
        <v>28.431693644018658</v>
      </c>
      <c r="H58" s="28">
        <f t="shared" si="2"/>
        <v>1315797.25</v>
      </c>
      <c r="J58" s="39"/>
    </row>
    <row r="59" spans="1:10" ht="12.75" customHeight="1" x14ac:dyDescent="0.25">
      <c r="A59" s="24" t="s">
        <v>221</v>
      </c>
      <c r="B59" s="25" t="s">
        <v>5</v>
      </c>
      <c r="C59" s="26">
        <v>58630.68</v>
      </c>
      <c r="D59" s="26">
        <v>95000</v>
      </c>
      <c r="E59" s="26">
        <v>44780.03</v>
      </c>
      <c r="F59" s="27">
        <f t="shared" si="0"/>
        <v>76.376446597583382</v>
      </c>
      <c r="G59" s="27">
        <f t="shared" si="1"/>
        <v>47.136873684210521</v>
      </c>
      <c r="H59" s="28">
        <f t="shared" si="2"/>
        <v>-13850.650000000001</v>
      </c>
      <c r="J59" s="39"/>
    </row>
    <row r="60" spans="1:10" ht="12.75" customHeight="1" x14ac:dyDescent="0.25">
      <c r="A60" s="22" t="s">
        <v>241</v>
      </c>
      <c r="B60" s="17" t="s">
        <v>25</v>
      </c>
      <c r="C60" s="18">
        <v>13095404.51</v>
      </c>
      <c r="D60" s="18">
        <v>49533948</v>
      </c>
      <c r="E60" s="18">
        <v>17473338.989999998</v>
      </c>
      <c r="F60" s="19">
        <f t="shared" si="0"/>
        <v>133.43107482214003</v>
      </c>
      <c r="G60" s="19">
        <f t="shared" si="1"/>
        <v>35.27548216023483</v>
      </c>
      <c r="H60" s="20">
        <f t="shared" si="2"/>
        <v>4377934.4799999986</v>
      </c>
      <c r="J60" s="39"/>
    </row>
    <row r="61" spans="1:10" ht="12.75" customHeight="1" x14ac:dyDescent="0.25">
      <c r="A61" s="24" t="s">
        <v>220</v>
      </c>
      <c r="B61" s="25" t="s">
        <v>4</v>
      </c>
      <c r="C61" s="26">
        <v>13091295.76</v>
      </c>
      <c r="D61" s="26">
        <v>49435948</v>
      </c>
      <c r="E61" s="26">
        <v>17473338.989999998</v>
      </c>
      <c r="F61" s="27">
        <f t="shared" si="0"/>
        <v>133.47295264223712</v>
      </c>
      <c r="G61" s="27">
        <f t="shared" si="1"/>
        <v>35.3454109750257</v>
      </c>
      <c r="H61" s="28">
        <f t="shared" si="2"/>
        <v>4382043.2299999986</v>
      </c>
      <c r="J61" s="39"/>
    </row>
    <row r="62" spans="1:10" ht="12.75" customHeight="1" x14ac:dyDescent="0.25">
      <c r="A62" s="24" t="s">
        <v>221</v>
      </c>
      <c r="B62" s="25" t="s">
        <v>5</v>
      </c>
      <c r="C62" s="26">
        <v>4108.75</v>
      </c>
      <c r="D62" s="26">
        <v>98000</v>
      </c>
      <c r="E62" s="26"/>
      <c r="F62" s="27">
        <f t="shared" si="0"/>
        <v>0</v>
      </c>
      <c r="G62" s="27">
        <f t="shared" si="1"/>
        <v>0</v>
      </c>
      <c r="H62" s="28">
        <f t="shared" si="2"/>
        <v>-4108.75</v>
      </c>
      <c r="J62" s="39"/>
    </row>
    <row r="63" spans="1:10" ht="12.75" customHeight="1" x14ac:dyDescent="0.25">
      <c r="A63" s="22" t="s">
        <v>242</v>
      </c>
      <c r="B63" s="17" t="s">
        <v>26</v>
      </c>
      <c r="C63" s="18">
        <v>546661.99</v>
      </c>
      <c r="D63" s="18">
        <v>0</v>
      </c>
      <c r="E63" s="18"/>
      <c r="F63" s="19">
        <f t="shared" si="0"/>
        <v>0</v>
      </c>
      <c r="G63" s="19" t="str">
        <f t="shared" si="1"/>
        <v>x</v>
      </c>
      <c r="H63" s="20">
        <f t="shared" si="2"/>
        <v>-546661.99</v>
      </c>
      <c r="J63" s="39"/>
    </row>
    <row r="64" spans="1:10" ht="12.75" customHeight="1" x14ac:dyDescent="0.25">
      <c r="A64" s="24" t="s">
        <v>220</v>
      </c>
      <c r="B64" s="25" t="s">
        <v>4</v>
      </c>
      <c r="C64" s="26">
        <v>546661.99</v>
      </c>
      <c r="D64" s="26">
        <v>0</v>
      </c>
      <c r="E64" s="26"/>
      <c r="F64" s="27">
        <f t="shared" si="0"/>
        <v>0</v>
      </c>
      <c r="G64" s="27" t="str">
        <f t="shared" si="1"/>
        <v>x</v>
      </c>
      <c r="H64" s="28">
        <f t="shared" si="2"/>
        <v>-546661.99</v>
      </c>
      <c r="J64" s="39"/>
    </row>
    <row r="65" spans="1:10" ht="12.75" customHeight="1" x14ac:dyDescent="0.25">
      <c r="A65" s="22" t="s">
        <v>243</v>
      </c>
      <c r="B65" s="17" t="s">
        <v>27</v>
      </c>
      <c r="C65" s="18">
        <v>5141740.45</v>
      </c>
      <c r="D65" s="18">
        <v>22785619</v>
      </c>
      <c r="E65" s="18">
        <v>5623942.5199999996</v>
      </c>
      <c r="F65" s="19">
        <f t="shared" si="0"/>
        <v>109.37818769129039</v>
      </c>
      <c r="G65" s="19">
        <f t="shared" si="1"/>
        <v>24.681982613682777</v>
      </c>
      <c r="H65" s="20">
        <f t="shared" si="2"/>
        <v>482202.06999999937</v>
      </c>
      <c r="J65" s="39"/>
    </row>
    <row r="66" spans="1:10" ht="12.75" customHeight="1" x14ac:dyDescent="0.25">
      <c r="A66" s="24" t="s">
        <v>220</v>
      </c>
      <c r="B66" s="25" t="s">
        <v>4</v>
      </c>
      <c r="C66" s="26">
        <v>5141740.45</v>
      </c>
      <c r="D66" s="26">
        <v>22761119</v>
      </c>
      <c r="E66" s="26">
        <v>5623942.5199999996</v>
      </c>
      <c r="F66" s="27">
        <f t="shared" si="0"/>
        <v>109.37818769129039</v>
      </c>
      <c r="G66" s="27">
        <f t="shared" si="1"/>
        <v>24.708550225496381</v>
      </c>
      <c r="H66" s="28">
        <f t="shared" si="2"/>
        <v>482202.06999999937</v>
      </c>
      <c r="J66" s="39"/>
    </row>
    <row r="67" spans="1:10" ht="12.75" customHeight="1" x14ac:dyDescent="0.25">
      <c r="A67" s="24" t="s">
        <v>221</v>
      </c>
      <c r="B67" s="25" t="s">
        <v>5</v>
      </c>
      <c r="C67" s="26"/>
      <c r="D67" s="26">
        <v>24500</v>
      </c>
      <c r="E67" s="26"/>
      <c r="F67" s="27" t="str">
        <f t="shared" ref="F67:F120" si="3">IF(C67=0,"x",E67/C67*100)</f>
        <v>x</v>
      </c>
      <c r="G67" s="27">
        <f t="shared" ref="G67:G120" si="4">IF(D67=0,"x",E67/D67*100)</f>
        <v>0</v>
      </c>
      <c r="H67" s="28">
        <f t="shared" si="2"/>
        <v>0</v>
      </c>
      <c r="J67" s="39"/>
    </row>
    <row r="68" spans="1:10" ht="12.75" customHeight="1" x14ac:dyDescent="0.25">
      <c r="A68" s="22" t="s">
        <v>244</v>
      </c>
      <c r="B68" s="17" t="s">
        <v>28</v>
      </c>
      <c r="C68" s="18">
        <v>355289.56</v>
      </c>
      <c r="D68" s="18">
        <v>2100110</v>
      </c>
      <c r="E68" s="18">
        <v>348562.15</v>
      </c>
      <c r="F68" s="19">
        <f t="shared" si="3"/>
        <v>98.106499386021923</v>
      </c>
      <c r="G68" s="19">
        <f t="shared" si="4"/>
        <v>16.597328235187682</v>
      </c>
      <c r="H68" s="20">
        <f t="shared" ref="H68:H121" si="5">+E68-C68</f>
        <v>-6727.4099999999744</v>
      </c>
      <c r="J68" s="39"/>
    </row>
    <row r="69" spans="1:10" ht="12.75" customHeight="1" x14ac:dyDescent="0.25">
      <c r="A69" s="24" t="s">
        <v>220</v>
      </c>
      <c r="B69" s="25" t="s">
        <v>4</v>
      </c>
      <c r="C69" s="26">
        <v>355289.56</v>
      </c>
      <c r="D69" s="26">
        <v>2045110</v>
      </c>
      <c r="E69" s="26">
        <v>345973.15</v>
      </c>
      <c r="F69" s="27">
        <f t="shared" si="3"/>
        <v>97.377797985395347</v>
      </c>
      <c r="G69" s="27">
        <f t="shared" si="4"/>
        <v>16.917092479133153</v>
      </c>
      <c r="H69" s="28">
        <f t="shared" si="5"/>
        <v>-9316.4099999999744</v>
      </c>
      <c r="J69" s="39"/>
    </row>
    <row r="70" spans="1:10" ht="12.75" customHeight="1" x14ac:dyDescent="0.25">
      <c r="A70" s="24" t="s">
        <v>221</v>
      </c>
      <c r="B70" s="25" t="s">
        <v>5</v>
      </c>
      <c r="C70" s="26"/>
      <c r="D70" s="26">
        <v>55000</v>
      </c>
      <c r="E70" s="26">
        <v>2589</v>
      </c>
      <c r="F70" s="27" t="str">
        <f t="shared" si="3"/>
        <v>x</v>
      </c>
      <c r="G70" s="27">
        <f t="shared" si="4"/>
        <v>4.7072727272727271</v>
      </c>
      <c r="H70" s="28">
        <f t="shared" si="5"/>
        <v>2589</v>
      </c>
      <c r="J70" s="39"/>
    </row>
    <row r="71" spans="1:10" ht="12.75" customHeight="1" x14ac:dyDescent="0.25">
      <c r="A71" s="22" t="s">
        <v>245</v>
      </c>
      <c r="B71" s="17" t="s">
        <v>29</v>
      </c>
      <c r="C71" s="18">
        <v>134645.47</v>
      </c>
      <c r="D71" s="18">
        <v>0</v>
      </c>
      <c r="E71" s="18"/>
      <c r="F71" s="19">
        <f t="shared" si="3"/>
        <v>0</v>
      </c>
      <c r="G71" s="19" t="str">
        <f t="shared" si="4"/>
        <v>x</v>
      </c>
      <c r="H71" s="20">
        <f t="shared" si="5"/>
        <v>-134645.47</v>
      </c>
      <c r="J71" s="39"/>
    </row>
    <row r="72" spans="1:10" ht="12.75" customHeight="1" x14ac:dyDescent="0.25">
      <c r="A72" s="24" t="s">
        <v>220</v>
      </c>
      <c r="B72" s="25" t="s">
        <v>4</v>
      </c>
      <c r="C72" s="26">
        <v>134645.47</v>
      </c>
      <c r="D72" s="26">
        <v>0</v>
      </c>
      <c r="E72" s="26"/>
      <c r="F72" s="27">
        <f t="shared" si="3"/>
        <v>0</v>
      </c>
      <c r="G72" s="27" t="str">
        <f t="shared" si="4"/>
        <v>x</v>
      </c>
      <c r="H72" s="28">
        <f t="shared" si="5"/>
        <v>-134645.47</v>
      </c>
      <c r="J72" s="39"/>
    </row>
    <row r="73" spans="1:10" ht="12.75" customHeight="1" x14ac:dyDescent="0.25">
      <c r="A73" s="16" t="s">
        <v>246</v>
      </c>
      <c r="B73" s="17" t="s">
        <v>30</v>
      </c>
      <c r="C73" s="18">
        <v>4813888162.1499996</v>
      </c>
      <c r="D73" s="18">
        <v>16221923720</v>
      </c>
      <c r="E73" s="18">
        <v>5466161746.2799997</v>
      </c>
      <c r="F73" s="19">
        <f t="shared" si="3"/>
        <v>113.54982837488021</v>
      </c>
      <c r="G73" s="19">
        <f t="shared" si="4"/>
        <v>33.696137650683021</v>
      </c>
      <c r="H73" s="20">
        <f t="shared" si="5"/>
        <v>652273584.13000011</v>
      </c>
      <c r="J73" s="39"/>
    </row>
    <row r="74" spans="1:10" ht="12.75" customHeight="1" x14ac:dyDescent="0.25">
      <c r="A74" s="22" t="s">
        <v>247</v>
      </c>
      <c r="B74" s="17" t="s">
        <v>31</v>
      </c>
      <c r="C74" s="18">
        <v>40039545.299999997</v>
      </c>
      <c r="D74" s="18">
        <v>328514777</v>
      </c>
      <c r="E74" s="18">
        <v>63172659.890000001</v>
      </c>
      <c r="F74" s="19">
        <f t="shared" si="3"/>
        <v>157.77566757232881</v>
      </c>
      <c r="G74" s="19">
        <f t="shared" si="4"/>
        <v>19.229777262043832</v>
      </c>
      <c r="H74" s="20">
        <f t="shared" si="5"/>
        <v>23133114.590000004</v>
      </c>
      <c r="J74" s="39"/>
    </row>
    <row r="75" spans="1:10" ht="12.75" customHeight="1" x14ac:dyDescent="0.25">
      <c r="A75" s="24" t="s">
        <v>220</v>
      </c>
      <c r="B75" s="25" t="s">
        <v>4</v>
      </c>
      <c r="C75" s="26">
        <v>29195561.579999998</v>
      </c>
      <c r="D75" s="26">
        <v>201484320</v>
      </c>
      <c r="E75" s="26">
        <v>37481747.920000002</v>
      </c>
      <c r="F75" s="27">
        <f t="shared" si="3"/>
        <v>128.38166451189736</v>
      </c>
      <c r="G75" s="27">
        <f t="shared" si="4"/>
        <v>18.602811335393245</v>
      </c>
      <c r="H75" s="28">
        <f t="shared" si="5"/>
        <v>8286186.3400000036</v>
      </c>
      <c r="J75" s="39"/>
    </row>
    <row r="76" spans="1:10" ht="12.75" customHeight="1" x14ac:dyDescent="0.25">
      <c r="A76" s="24" t="s">
        <v>221</v>
      </c>
      <c r="B76" s="25" t="s">
        <v>5</v>
      </c>
      <c r="C76" s="26">
        <v>10843983.720000001</v>
      </c>
      <c r="D76" s="26">
        <v>127030457</v>
      </c>
      <c r="E76" s="26">
        <v>25690911.969999999</v>
      </c>
      <c r="F76" s="27">
        <f t="shared" si="3"/>
        <v>236.91396661373813</v>
      </c>
      <c r="G76" s="27">
        <f t="shared" si="4"/>
        <v>20.224214394505406</v>
      </c>
      <c r="H76" s="28">
        <f t="shared" si="5"/>
        <v>14846928.249999998</v>
      </c>
      <c r="J76" s="39"/>
    </row>
    <row r="77" spans="1:10" ht="12.75" customHeight="1" x14ac:dyDescent="0.25">
      <c r="A77" s="22" t="s">
        <v>248</v>
      </c>
      <c r="B77" s="17" t="s">
        <v>32</v>
      </c>
      <c r="C77" s="18">
        <v>4454302742.8400002</v>
      </c>
      <c r="D77" s="18">
        <v>14280641155</v>
      </c>
      <c r="E77" s="18">
        <v>5088353267.3000002</v>
      </c>
      <c r="F77" s="19">
        <f t="shared" si="3"/>
        <v>114.2345628724764</v>
      </c>
      <c r="G77" s="19">
        <f t="shared" si="4"/>
        <v>35.631126166337737</v>
      </c>
      <c r="H77" s="20">
        <f t="shared" si="5"/>
        <v>634050524.46000004</v>
      </c>
      <c r="J77" s="39"/>
    </row>
    <row r="78" spans="1:10" ht="12.75" customHeight="1" x14ac:dyDescent="0.25">
      <c r="A78" s="24" t="s">
        <v>220</v>
      </c>
      <c r="B78" s="25" t="s">
        <v>4</v>
      </c>
      <c r="C78" s="26">
        <v>4454302742.8400002</v>
      </c>
      <c r="D78" s="26">
        <v>14280241155</v>
      </c>
      <c r="E78" s="26">
        <v>5088353267.3000002</v>
      </c>
      <c r="F78" s="27">
        <f t="shared" si="3"/>
        <v>114.2345628724764</v>
      </c>
      <c r="G78" s="27">
        <f t="shared" si="4"/>
        <v>35.632124220243952</v>
      </c>
      <c r="H78" s="28">
        <f t="shared" si="5"/>
        <v>634050524.46000004</v>
      </c>
      <c r="J78" s="39"/>
    </row>
    <row r="79" spans="1:10" ht="12.75" customHeight="1" x14ac:dyDescent="0.25">
      <c r="A79" s="24" t="s">
        <v>221</v>
      </c>
      <c r="B79" s="25" t="s">
        <v>5</v>
      </c>
      <c r="C79" s="26"/>
      <c r="D79" s="26">
        <v>400000</v>
      </c>
      <c r="E79" s="26"/>
      <c r="F79" s="27" t="str">
        <f t="shared" si="3"/>
        <v>x</v>
      </c>
      <c r="G79" s="27">
        <f t="shared" si="4"/>
        <v>0</v>
      </c>
      <c r="H79" s="28">
        <f t="shared" si="5"/>
        <v>0</v>
      </c>
      <c r="J79" s="39"/>
    </row>
    <row r="80" spans="1:10" ht="12.75" customHeight="1" x14ac:dyDescent="0.25">
      <c r="A80" s="22" t="s">
        <v>249</v>
      </c>
      <c r="B80" s="17" t="s">
        <v>33</v>
      </c>
      <c r="C80" s="18">
        <v>119889405.48999999</v>
      </c>
      <c r="D80" s="18">
        <v>657043582</v>
      </c>
      <c r="E80" s="18">
        <v>119348800.81</v>
      </c>
      <c r="F80" s="19">
        <f t="shared" si="3"/>
        <v>99.549080523178432</v>
      </c>
      <c r="G80" s="19">
        <f t="shared" si="4"/>
        <v>18.164518165858897</v>
      </c>
      <c r="H80" s="20">
        <f t="shared" si="5"/>
        <v>-540604.67999999225</v>
      </c>
      <c r="J80" s="39"/>
    </row>
    <row r="81" spans="1:10" ht="12.75" customHeight="1" x14ac:dyDescent="0.25">
      <c r="A81" s="24" t="s">
        <v>220</v>
      </c>
      <c r="B81" s="25" t="s">
        <v>4</v>
      </c>
      <c r="C81" s="26">
        <v>119250787.5</v>
      </c>
      <c r="D81" s="26">
        <v>621574392</v>
      </c>
      <c r="E81" s="26">
        <v>118604011.67</v>
      </c>
      <c r="F81" s="27">
        <f t="shared" si="3"/>
        <v>99.457633912899738</v>
      </c>
      <c r="G81" s="27">
        <f t="shared" si="4"/>
        <v>19.081225545405029</v>
      </c>
      <c r="H81" s="28">
        <f t="shared" si="5"/>
        <v>-646775.82999999821</v>
      </c>
      <c r="J81" s="39"/>
    </row>
    <row r="82" spans="1:10" ht="12.75" customHeight="1" x14ac:dyDescent="0.25">
      <c r="A82" s="24" t="s">
        <v>221</v>
      </c>
      <c r="B82" s="25" t="s">
        <v>5</v>
      </c>
      <c r="C82" s="26">
        <v>638617.99</v>
      </c>
      <c r="D82" s="26">
        <v>35469190</v>
      </c>
      <c r="E82" s="26">
        <v>744789.14</v>
      </c>
      <c r="F82" s="27">
        <f t="shared" si="3"/>
        <v>116.62514236406025</v>
      </c>
      <c r="G82" s="27">
        <f t="shared" si="4"/>
        <v>2.0998199846119969</v>
      </c>
      <c r="H82" s="28">
        <f t="shared" si="5"/>
        <v>106171.15000000002</v>
      </c>
      <c r="J82" s="39"/>
    </row>
    <row r="83" spans="1:10" ht="12.75" customHeight="1" x14ac:dyDescent="0.25">
      <c r="A83" s="22" t="s">
        <v>250</v>
      </c>
      <c r="B83" s="17" t="s">
        <v>34</v>
      </c>
      <c r="C83" s="18">
        <v>180364421.94999999</v>
      </c>
      <c r="D83" s="18">
        <v>930975906</v>
      </c>
      <c r="E83" s="18">
        <v>190923357.53</v>
      </c>
      <c r="F83" s="19">
        <f t="shared" si="3"/>
        <v>105.85422305898395</v>
      </c>
      <c r="G83" s="19">
        <f t="shared" si="4"/>
        <v>20.507873114602386</v>
      </c>
      <c r="H83" s="20">
        <f t="shared" si="5"/>
        <v>10558935.580000013</v>
      </c>
      <c r="J83" s="39"/>
    </row>
    <row r="84" spans="1:10" ht="12.75" customHeight="1" x14ac:dyDescent="0.25">
      <c r="A84" s="24" t="s">
        <v>220</v>
      </c>
      <c r="B84" s="25" t="s">
        <v>4</v>
      </c>
      <c r="C84" s="26">
        <v>174380241.15000001</v>
      </c>
      <c r="D84" s="26">
        <v>842075906</v>
      </c>
      <c r="E84" s="26">
        <v>180417437.09999999</v>
      </c>
      <c r="F84" s="27">
        <f t="shared" si="3"/>
        <v>103.46208716663423</v>
      </c>
      <c r="G84" s="27">
        <f t="shared" si="4"/>
        <v>21.425317577011874</v>
      </c>
      <c r="H84" s="28">
        <f t="shared" si="5"/>
        <v>6037195.9499999881</v>
      </c>
      <c r="J84" s="39"/>
    </row>
    <row r="85" spans="1:10" ht="12.75" customHeight="1" x14ac:dyDescent="0.25">
      <c r="A85" s="24" t="s">
        <v>221</v>
      </c>
      <c r="B85" s="25" t="s">
        <v>5</v>
      </c>
      <c r="C85" s="26">
        <v>5984180.7999999998</v>
      </c>
      <c r="D85" s="26">
        <v>88900000</v>
      </c>
      <c r="E85" s="26">
        <v>10505920.43</v>
      </c>
      <c r="F85" s="27">
        <f t="shared" si="3"/>
        <v>175.56154770591158</v>
      </c>
      <c r="G85" s="27">
        <f t="shared" si="4"/>
        <v>11.817683273340831</v>
      </c>
      <c r="H85" s="28">
        <f t="shared" si="5"/>
        <v>4521739.63</v>
      </c>
      <c r="J85" s="39"/>
    </row>
    <row r="86" spans="1:10" ht="12.75" customHeight="1" x14ac:dyDescent="0.25">
      <c r="A86" s="22" t="s">
        <v>251</v>
      </c>
      <c r="B86" s="17" t="s">
        <v>35</v>
      </c>
      <c r="C86" s="18">
        <v>4191527.44</v>
      </c>
      <c r="D86" s="18">
        <v>24248300</v>
      </c>
      <c r="E86" s="18">
        <v>4299492.17</v>
      </c>
      <c r="F86" s="19">
        <f t="shared" si="3"/>
        <v>102.57578487903207</v>
      </c>
      <c r="G86" s="19">
        <f t="shared" si="4"/>
        <v>17.731107624039623</v>
      </c>
      <c r="H86" s="20">
        <f t="shared" si="5"/>
        <v>107964.72999999998</v>
      </c>
      <c r="J86" s="39"/>
    </row>
    <row r="87" spans="1:10" ht="12.75" customHeight="1" x14ac:dyDescent="0.25">
      <c r="A87" s="24" t="s">
        <v>220</v>
      </c>
      <c r="B87" s="25" t="s">
        <v>4</v>
      </c>
      <c r="C87" s="26">
        <v>4187633.39</v>
      </c>
      <c r="D87" s="26">
        <v>23632000</v>
      </c>
      <c r="E87" s="26">
        <v>4281467.17</v>
      </c>
      <c r="F87" s="27">
        <f t="shared" si="3"/>
        <v>102.24073530944884</v>
      </c>
      <c r="G87" s="27">
        <f t="shared" si="4"/>
        <v>18.117244287406905</v>
      </c>
      <c r="H87" s="28">
        <f t="shared" si="5"/>
        <v>93833.779999999795</v>
      </c>
      <c r="J87" s="39"/>
    </row>
    <row r="88" spans="1:10" ht="12.75" customHeight="1" x14ac:dyDescent="0.25">
      <c r="A88" s="24" t="s">
        <v>221</v>
      </c>
      <c r="B88" s="25" t="s">
        <v>5</v>
      </c>
      <c r="C88" s="26">
        <v>3894.05</v>
      </c>
      <c r="D88" s="26">
        <v>616300</v>
      </c>
      <c r="E88" s="26">
        <v>18025</v>
      </c>
      <c r="F88" s="27">
        <f t="shared" si="3"/>
        <v>462.88568457004919</v>
      </c>
      <c r="G88" s="27">
        <f t="shared" si="4"/>
        <v>2.924711990913516</v>
      </c>
      <c r="H88" s="28">
        <f t="shared" si="5"/>
        <v>14130.95</v>
      </c>
      <c r="J88" s="39"/>
    </row>
    <row r="89" spans="1:10" ht="12.75" customHeight="1" x14ac:dyDescent="0.25">
      <c r="A89" s="22" t="s">
        <v>252</v>
      </c>
      <c r="B89" s="17" t="s">
        <v>36</v>
      </c>
      <c r="C89" s="18">
        <v>15048715.65</v>
      </c>
      <c r="D89" s="18">
        <v>0</v>
      </c>
      <c r="E89" s="18"/>
      <c r="F89" s="19">
        <f t="shared" si="3"/>
        <v>0</v>
      </c>
      <c r="G89" s="19" t="str">
        <f t="shared" si="4"/>
        <v>x</v>
      </c>
      <c r="H89" s="20">
        <f t="shared" si="5"/>
        <v>-15048715.65</v>
      </c>
      <c r="J89" s="39"/>
    </row>
    <row r="90" spans="1:10" ht="12.75" customHeight="1" x14ac:dyDescent="0.25">
      <c r="A90" s="24" t="s">
        <v>220</v>
      </c>
      <c r="B90" s="25" t="s">
        <v>4</v>
      </c>
      <c r="C90" s="26">
        <v>15048571.960000001</v>
      </c>
      <c r="D90" s="26">
        <v>0</v>
      </c>
      <c r="E90" s="26"/>
      <c r="F90" s="27">
        <f t="shared" si="3"/>
        <v>0</v>
      </c>
      <c r="G90" s="27" t="str">
        <f t="shared" si="4"/>
        <v>x</v>
      </c>
      <c r="H90" s="28">
        <f t="shared" si="5"/>
        <v>-15048571.960000001</v>
      </c>
      <c r="J90" s="39"/>
    </row>
    <row r="91" spans="1:10" ht="12.75" customHeight="1" x14ac:dyDescent="0.25">
      <c r="A91" s="24" t="s">
        <v>221</v>
      </c>
      <c r="B91" s="25" t="s">
        <v>5</v>
      </c>
      <c r="C91" s="26">
        <v>143.69</v>
      </c>
      <c r="D91" s="26">
        <v>0</v>
      </c>
      <c r="E91" s="26"/>
      <c r="F91" s="27">
        <f t="shared" si="3"/>
        <v>0</v>
      </c>
      <c r="G91" s="27" t="str">
        <f t="shared" si="4"/>
        <v>x</v>
      </c>
      <c r="H91" s="28">
        <f t="shared" si="5"/>
        <v>-143.69</v>
      </c>
      <c r="J91" s="39"/>
    </row>
    <row r="92" spans="1:10" ht="12.75" customHeight="1" x14ac:dyDescent="0.25">
      <c r="A92" s="22" t="s">
        <v>433</v>
      </c>
      <c r="B92" s="17" t="s">
        <v>37</v>
      </c>
      <c r="C92" s="18">
        <v>51803.48</v>
      </c>
      <c r="D92" s="18">
        <v>500000</v>
      </c>
      <c r="E92" s="18">
        <v>64168.58</v>
      </c>
      <c r="F92" s="19">
        <f t="shared" si="3"/>
        <v>123.86924584989269</v>
      </c>
      <c r="G92" s="19">
        <f t="shared" si="4"/>
        <v>12.833716000000001</v>
      </c>
      <c r="H92" s="20">
        <f t="shared" si="5"/>
        <v>12365.099999999999</v>
      </c>
      <c r="J92" s="39"/>
    </row>
    <row r="93" spans="1:10" ht="12.75" customHeight="1" x14ac:dyDescent="0.25">
      <c r="A93" s="24" t="s">
        <v>220</v>
      </c>
      <c r="B93" s="25" t="s">
        <v>4</v>
      </c>
      <c r="C93" s="26">
        <v>51803.48</v>
      </c>
      <c r="D93" s="26">
        <v>500000</v>
      </c>
      <c r="E93" s="26">
        <v>64168.58</v>
      </c>
      <c r="F93" s="27">
        <f t="shared" si="3"/>
        <v>123.86924584989269</v>
      </c>
      <c r="G93" s="27">
        <f t="shared" si="4"/>
        <v>12.833716000000001</v>
      </c>
      <c r="H93" s="28">
        <f t="shared" si="5"/>
        <v>12365.099999999999</v>
      </c>
      <c r="J93" s="39"/>
    </row>
    <row r="94" spans="1:10" ht="12.75" customHeight="1" x14ac:dyDescent="0.25">
      <c r="A94" s="16" t="s">
        <v>253</v>
      </c>
      <c r="B94" s="17" t="s">
        <v>38</v>
      </c>
      <c r="C94" s="18">
        <v>348958105.41000003</v>
      </c>
      <c r="D94" s="18">
        <v>332748173</v>
      </c>
      <c r="E94" s="18">
        <v>71385454.719999999</v>
      </c>
      <c r="F94" s="19">
        <f t="shared" si="3"/>
        <v>20.456740684136669</v>
      </c>
      <c r="G94" s="19">
        <f t="shared" si="4"/>
        <v>21.453297271747903</v>
      </c>
      <c r="H94" s="20">
        <f t="shared" si="5"/>
        <v>-277572650.69000006</v>
      </c>
      <c r="J94" s="39"/>
    </row>
    <row r="95" spans="1:10" ht="12.75" customHeight="1" x14ac:dyDescent="0.25">
      <c r="A95" s="16" t="s">
        <v>254</v>
      </c>
      <c r="B95" s="17" t="s">
        <v>39</v>
      </c>
      <c r="C95" s="18">
        <v>1328474.8999999999</v>
      </c>
      <c r="D95" s="18">
        <v>11530700</v>
      </c>
      <c r="E95" s="18">
        <v>1528894.14</v>
      </c>
      <c r="F95" s="19">
        <f t="shared" si="3"/>
        <v>115.08641525707411</v>
      </c>
      <c r="G95" s="19">
        <f t="shared" si="4"/>
        <v>13.259334992671738</v>
      </c>
      <c r="H95" s="20">
        <f t="shared" si="5"/>
        <v>200419.24</v>
      </c>
      <c r="J95" s="39"/>
    </row>
    <row r="96" spans="1:10" ht="12.75" customHeight="1" x14ac:dyDescent="0.25">
      <c r="A96" s="22" t="s">
        <v>255</v>
      </c>
      <c r="B96" s="17" t="s">
        <v>40</v>
      </c>
      <c r="C96" s="18">
        <v>1328474.8999999999</v>
      </c>
      <c r="D96" s="18">
        <v>11530700</v>
      </c>
      <c r="E96" s="18">
        <v>1528894.14</v>
      </c>
      <c r="F96" s="19">
        <f t="shared" si="3"/>
        <v>115.08641525707411</v>
      </c>
      <c r="G96" s="19">
        <f t="shared" si="4"/>
        <v>13.259334992671738</v>
      </c>
      <c r="H96" s="20">
        <f t="shared" si="5"/>
        <v>200419.24</v>
      </c>
      <c r="J96" s="39"/>
    </row>
    <row r="97" spans="1:10" ht="12.75" customHeight="1" x14ac:dyDescent="0.25">
      <c r="A97" s="24" t="s">
        <v>220</v>
      </c>
      <c r="B97" s="25" t="s">
        <v>4</v>
      </c>
      <c r="C97" s="26">
        <v>1328474.8999999999</v>
      </c>
      <c r="D97" s="26">
        <v>10766900</v>
      </c>
      <c r="E97" s="26">
        <v>1524206.64</v>
      </c>
      <c r="F97" s="27">
        <f t="shared" si="3"/>
        <v>114.73356703991924</v>
      </c>
      <c r="G97" s="27">
        <f t="shared" si="4"/>
        <v>14.156411223286181</v>
      </c>
      <c r="H97" s="28">
        <f t="shared" si="5"/>
        <v>195731.74</v>
      </c>
      <c r="J97" s="39"/>
    </row>
    <row r="98" spans="1:10" ht="12.75" customHeight="1" x14ac:dyDescent="0.25">
      <c r="A98" s="24" t="s">
        <v>221</v>
      </c>
      <c r="B98" s="25" t="s">
        <v>5</v>
      </c>
      <c r="C98" s="26"/>
      <c r="D98" s="26">
        <v>763800</v>
      </c>
      <c r="E98" s="26">
        <v>4687.5</v>
      </c>
      <c r="F98" s="27" t="str">
        <f t="shared" si="3"/>
        <v>x</v>
      </c>
      <c r="G98" s="27">
        <f t="shared" si="4"/>
        <v>0.61370777690494893</v>
      </c>
      <c r="H98" s="28">
        <f t="shared" si="5"/>
        <v>4687.5</v>
      </c>
      <c r="J98" s="39"/>
    </row>
    <row r="99" spans="1:10" ht="12.75" customHeight="1" x14ac:dyDescent="0.25">
      <c r="A99" s="16" t="s">
        <v>256</v>
      </c>
      <c r="B99" s="17" t="s">
        <v>41</v>
      </c>
      <c r="C99" s="18">
        <v>865315485.45000005</v>
      </c>
      <c r="D99" s="18">
        <v>5075302937</v>
      </c>
      <c r="E99" s="18">
        <v>924294400.66999996</v>
      </c>
      <c r="F99" s="19">
        <f t="shared" si="3"/>
        <v>106.81588579098738</v>
      </c>
      <c r="G99" s="19">
        <f t="shared" si="4"/>
        <v>18.211610462337216</v>
      </c>
      <c r="H99" s="20">
        <f t="shared" si="5"/>
        <v>58978915.219999909</v>
      </c>
      <c r="J99" s="39"/>
    </row>
    <row r="100" spans="1:10" ht="12.75" customHeight="1" x14ac:dyDescent="0.25">
      <c r="A100" s="22" t="s">
        <v>257</v>
      </c>
      <c r="B100" s="17" t="s">
        <v>42</v>
      </c>
      <c r="C100" s="18">
        <v>865315485.45000005</v>
      </c>
      <c r="D100" s="18">
        <v>5075302937</v>
      </c>
      <c r="E100" s="18">
        <v>924294400.66999996</v>
      </c>
      <c r="F100" s="19">
        <f t="shared" si="3"/>
        <v>106.81588579098738</v>
      </c>
      <c r="G100" s="19">
        <f t="shared" si="4"/>
        <v>18.211610462337216</v>
      </c>
      <c r="H100" s="20">
        <f t="shared" si="5"/>
        <v>58978915.219999909</v>
      </c>
      <c r="J100" s="39"/>
    </row>
    <row r="101" spans="1:10" ht="12.75" customHeight="1" x14ac:dyDescent="0.25">
      <c r="A101" s="24" t="s">
        <v>220</v>
      </c>
      <c r="B101" s="25" t="s">
        <v>4</v>
      </c>
      <c r="C101" s="26">
        <v>834923995.62</v>
      </c>
      <c r="D101" s="26">
        <v>4039773716</v>
      </c>
      <c r="E101" s="26">
        <v>918710005.19000006</v>
      </c>
      <c r="F101" s="27">
        <f t="shared" si="3"/>
        <v>110.03516607613871</v>
      </c>
      <c r="G101" s="27">
        <f t="shared" si="4"/>
        <v>22.741620441544555</v>
      </c>
      <c r="H101" s="28">
        <f t="shared" si="5"/>
        <v>83786009.570000052</v>
      </c>
      <c r="J101" s="39"/>
    </row>
    <row r="102" spans="1:10" ht="12.75" customHeight="1" x14ac:dyDescent="0.25">
      <c r="A102" s="24" t="s">
        <v>221</v>
      </c>
      <c r="B102" s="25" t="s">
        <v>5</v>
      </c>
      <c r="C102" s="26">
        <v>30391489.829999998</v>
      </c>
      <c r="D102" s="26">
        <v>1035529221</v>
      </c>
      <c r="E102" s="26">
        <v>5584395.4800000004</v>
      </c>
      <c r="F102" s="27">
        <f t="shared" si="3"/>
        <v>18.374865829998043</v>
      </c>
      <c r="G102" s="27">
        <f t="shared" si="4"/>
        <v>0.53927937201107734</v>
      </c>
      <c r="H102" s="28">
        <f t="shared" si="5"/>
        <v>-24807094.349999998</v>
      </c>
      <c r="J102" s="39"/>
    </row>
    <row r="103" spans="1:10" ht="12.75" customHeight="1" x14ac:dyDescent="0.25">
      <c r="A103" s="16" t="s">
        <v>258</v>
      </c>
      <c r="B103" s="17" t="s">
        <v>43</v>
      </c>
      <c r="C103" s="18">
        <v>5895753.9299999997</v>
      </c>
      <c r="D103" s="18">
        <v>83306781</v>
      </c>
      <c r="E103" s="18">
        <v>6489696.3399999999</v>
      </c>
      <c r="F103" s="19">
        <f t="shared" si="3"/>
        <v>110.07407054384986</v>
      </c>
      <c r="G103" s="19">
        <f t="shared" si="4"/>
        <v>7.7901177576408811</v>
      </c>
      <c r="H103" s="20">
        <f t="shared" si="5"/>
        <v>593942.41000000015</v>
      </c>
      <c r="J103" s="39"/>
    </row>
    <row r="104" spans="1:10" ht="12.75" customHeight="1" x14ac:dyDescent="0.25">
      <c r="A104" s="22" t="s">
        <v>259</v>
      </c>
      <c r="B104" s="17" t="s">
        <v>44</v>
      </c>
      <c r="C104" s="18">
        <v>4430242.79</v>
      </c>
      <c r="D104" s="18">
        <v>74343481</v>
      </c>
      <c r="E104" s="18">
        <v>4718313.28</v>
      </c>
      <c r="F104" s="19">
        <f t="shared" si="3"/>
        <v>106.50236349687734</v>
      </c>
      <c r="G104" s="19">
        <f t="shared" si="4"/>
        <v>6.3466402387049925</v>
      </c>
      <c r="H104" s="20">
        <f t="shared" si="5"/>
        <v>288070.49000000022</v>
      </c>
      <c r="J104" s="39"/>
    </row>
    <row r="105" spans="1:10" ht="12.75" customHeight="1" x14ac:dyDescent="0.25">
      <c r="A105" s="24" t="s">
        <v>220</v>
      </c>
      <c r="B105" s="25" t="s">
        <v>4</v>
      </c>
      <c r="C105" s="26">
        <v>4426443.74</v>
      </c>
      <c r="D105" s="26">
        <v>73943481</v>
      </c>
      <c r="E105" s="26">
        <v>4710063.1500000004</v>
      </c>
      <c r="F105" s="27">
        <f t="shared" si="3"/>
        <v>106.40738766059637</v>
      </c>
      <c r="G105" s="27">
        <f t="shared" si="4"/>
        <v>6.3698152782393356</v>
      </c>
      <c r="H105" s="28">
        <f t="shared" si="5"/>
        <v>283619.41000000015</v>
      </c>
      <c r="J105" s="39"/>
    </row>
    <row r="106" spans="1:10" ht="12.75" customHeight="1" x14ac:dyDescent="0.25">
      <c r="A106" s="24" t="s">
        <v>221</v>
      </c>
      <c r="B106" s="25" t="s">
        <v>5</v>
      </c>
      <c r="C106" s="26">
        <v>3799.05</v>
      </c>
      <c r="D106" s="26">
        <v>400000</v>
      </c>
      <c r="E106" s="26">
        <v>8250.1299999999992</v>
      </c>
      <c r="F106" s="27">
        <f t="shared" si="3"/>
        <v>217.16297495426485</v>
      </c>
      <c r="G106" s="27">
        <f t="shared" si="4"/>
        <v>2.0625324999999997</v>
      </c>
      <c r="H106" s="28">
        <f t="shared" si="5"/>
        <v>4451.079999999999</v>
      </c>
      <c r="J106" s="39"/>
    </row>
    <row r="107" spans="1:10" ht="12.75" customHeight="1" x14ac:dyDescent="0.25">
      <c r="A107" s="22" t="s">
        <v>260</v>
      </c>
      <c r="B107" s="17" t="s">
        <v>45</v>
      </c>
      <c r="C107" s="18">
        <v>1465511.14</v>
      </c>
      <c r="D107" s="18">
        <v>8963300</v>
      </c>
      <c r="E107" s="18">
        <v>1771383.06</v>
      </c>
      <c r="F107" s="19">
        <f t="shared" si="3"/>
        <v>120.87134731708693</v>
      </c>
      <c r="G107" s="19">
        <f t="shared" si="4"/>
        <v>19.762621579105911</v>
      </c>
      <c r="H107" s="20">
        <f t="shared" si="5"/>
        <v>305871.92000000016</v>
      </c>
      <c r="J107" s="39"/>
    </row>
    <row r="108" spans="1:10" ht="12.75" customHeight="1" x14ac:dyDescent="0.25">
      <c r="A108" s="24" t="s">
        <v>220</v>
      </c>
      <c r="B108" s="25" t="s">
        <v>4</v>
      </c>
      <c r="C108" s="26">
        <v>1463511.13</v>
      </c>
      <c r="D108" s="26">
        <v>8743150</v>
      </c>
      <c r="E108" s="26">
        <v>1749538.05</v>
      </c>
      <c r="F108" s="27">
        <f t="shared" si="3"/>
        <v>119.54388416574599</v>
      </c>
      <c r="G108" s="27">
        <f t="shared" si="4"/>
        <v>20.010385844918595</v>
      </c>
      <c r="H108" s="28">
        <f t="shared" si="5"/>
        <v>286026.92000000016</v>
      </c>
      <c r="J108" s="39"/>
    </row>
    <row r="109" spans="1:10" ht="12.75" customHeight="1" x14ac:dyDescent="0.25">
      <c r="A109" s="24" t="s">
        <v>221</v>
      </c>
      <c r="B109" s="25" t="s">
        <v>5</v>
      </c>
      <c r="C109" s="26">
        <v>2000.01</v>
      </c>
      <c r="D109" s="26">
        <v>220150</v>
      </c>
      <c r="E109" s="26">
        <v>21845.01</v>
      </c>
      <c r="F109" s="27">
        <f t="shared" si="3"/>
        <v>1092.2450387748061</v>
      </c>
      <c r="G109" s="27">
        <f t="shared" si="4"/>
        <v>9.922784465137406</v>
      </c>
      <c r="H109" s="28">
        <f t="shared" si="5"/>
        <v>19845</v>
      </c>
      <c r="J109" s="39"/>
    </row>
    <row r="110" spans="1:10" ht="12.75" customHeight="1" x14ac:dyDescent="0.25">
      <c r="A110" s="16" t="s">
        <v>261</v>
      </c>
      <c r="B110" s="17" t="s">
        <v>46</v>
      </c>
      <c r="C110" s="18">
        <v>26033032.460000001</v>
      </c>
      <c r="D110" s="18">
        <v>238826903</v>
      </c>
      <c r="E110" s="18">
        <v>32748909.359999999</v>
      </c>
      <c r="F110" s="19">
        <f t="shared" si="3"/>
        <v>125.79752055516009</v>
      </c>
      <c r="G110" s="19">
        <f t="shared" si="4"/>
        <v>13.712403815745999</v>
      </c>
      <c r="H110" s="20">
        <f t="shared" si="5"/>
        <v>6715876.8999999985</v>
      </c>
      <c r="J110" s="39"/>
    </row>
    <row r="111" spans="1:10" ht="12.75" customHeight="1" x14ac:dyDescent="0.25">
      <c r="A111" s="22" t="s">
        <v>262</v>
      </c>
      <c r="B111" s="17" t="s">
        <v>47</v>
      </c>
      <c r="C111" s="18">
        <v>26033032.460000001</v>
      </c>
      <c r="D111" s="18">
        <v>238826903</v>
      </c>
      <c r="E111" s="18">
        <v>32748909.359999999</v>
      </c>
      <c r="F111" s="19">
        <f t="shared" si="3"/>
        <v>125.79752055516009</v>
      </c>
      <c r="G111" s="19">
        <f t="shared" si="4"/>
        <v>13.712403815745999</v>
      </c>
      <c r="H111" s="20">
        <f t="shared" si="5"/>
        <v>6715876.8999999985</v>
      </c>
      <c r="J111" s="39"/>
    </row>
    <row r="112" spans="1:10" ht="12.75" customHeight="1" x14ac:dyDescent="0.25">
      <c r="A112" s="24" t="s">
        <v>220</v>
      </c>
      <c r="B112" s="25" t="s">
        <v>4</v>
      </c>
      <c r="C112" s="26">
        <v>19469990.210000001</v>
      </c>
      <c r="D112" s="26">
        <v>163446488</v>
      </c>
      <c r="E112" s="26">
        <v>26547744.030000001</v>
      </c>
      <c r="F112" s="27">
        <f t="shared" si="3"/>
        <v>136.35211802194328</v>
      </c>
      <c r="G112" s="27">
        <f t="shared" si="4"/>
        <v>16.242468317826443</v>
      </c>
      <c r="H112" s="28">
        <f t="shared" si="5"/>
        <v>7077753.8200000003</v>
      </c>
      <c r="J112" s="39"/>
    </row>
    <row r="113" spans="1:10" ht="12.75" customHeight="1" x14ac:dyDescent="0.25">
      <c r="A113" s="24" t="s">
        <v>221</v>
      </c>
      <c r="B113" s="25" t="s">
        <v>5</v>
      </c>
      <c r="C113" s="26">
        <v>6563042.25</v>
      </c>
      <c r="D113" s="26">
        <v>75380415</v>
      </c>
      <c r="E113" s="26">
        <v>6201165.3300000001</v>
      </c>
      <c r="F113" s="27">
        <f t="shared" si="3"/>
        <v>94.486140630894155</v>
      </c>
      <c r="G113" s="27">
        <f t="shared" si="4"/>
        <v>8.2264940170467362</v>
      </c>
      <c r="H113" s="28">
        <f t="shared" si="5"/>
        <v>-361876.91999999993</v>
      </c>
      <c r="J113" s="39"/>
    </row>
    <row r="114" spans="1:10" ht="12.75" customHeight="1" x14ac:dyDescent="0.25">
      <c r="A114" s="16" t="s">
        <v>263</v>
      </c>
      <c r="B114" s="17" t="s">
        <v>48</v>
      </c>
      <c r="C114" s="18">
        <v>1463842.08</v>
      </c>
      <c r="D114" s="18">
        <v>22671728</v>
      </c>
      <c r="E114" s="18">
        <v>2160268.6800000002</v>
      </c>
      <c r="F114" s="19">
        <f t="shared" si="3"/>
        <v>147.57525483896461</v>
      </c>
      <c r="G114" s="19">
        <f t="shared" si="4"/>
        <v>9.5284694664650189</v>
      </c>
      <c r="H114" s="20">
        <f t="shared" si="5"/>
        <v>696426.60000000009</v>
      </c>
      <c r="J114" s="39"/>
    </row>
    <row r="115" spans="1:10" ht="12.75" customHeight="1" x14ac:dyDescent="0.25">
      <c r="A115" s="22" t="s">
        <v>264</v>
      </c>
      <c r="B115" s="17" t="s">
        <v>49</v>
      </c>
      <c r="C115" s="18">
        <v>1463842.08</v>
      </c>
      <c r="D115" s="18">
        <v>22671728</v>
      </c>
      <c r="E115" s="18">
        <v>2160268.6800000002</v>
      </c>
      <c r="F115" s="19">
        <f t="shared" si="3"/>
        <v>147.57525483896461</v>
      </c>
      <c r="G115" s="19">
        <f t="shared" si="4"/>
        <v>9.5284694664650189</v>
      </c>
      <c r="H115" s="20">
        <f t="shared" si="5"/>
        <v>696426.60000000009</v>
      </c>
      <c r="J115" s="39"/>
    </row>
    <row r="116" spans="1:10" ht="12.75" customHeight="1" x14ac:dyDescent="0.25">
      <c r="A116" s="24" t="s">
        <v>220</v>
      </c>
      <c r="B116" s="25" t="s">
        <v>4</v>
      </c>
      <c r="C116" s="26">
        <v>1458736.17</v>
      </c>
      <c r="D116" s="26">
        <v>21909728</v>
      </c>
      <c r="E116" s="26">
        <v>2155269.6800000002</v>
      </c>
      <c r="F116" s="27">
        <f t="shared" si="3"/>
        <v>147.74910805152658</v>
      </c>
      <c r="G116" s="27">
        <f t="shared" si="4"/>
        <v>9.8370444398031793</v>
      </c>
      <c r="H116" s="28">
        <f t="shared" si="5"/>
        <v>696533.51000000024</v>
      </c>
      <c r="J116" s="39"/>
    </row>
    <row r="117" spans="1:10" ht="12.75" customHeight="1" x14ac:dyDescent="0.25">
      <c r="A117" s="24" t="s">
        <v>221</v>
      </c>
      <c r="B117" s="25" t="s">
        <v>5</v>
      </c>
      <c r="C117" s="26">
        <v>5105.91</v>
      </c>
      <c r="D117" s="26">
        <v>762000</v>
      </c>
      <c r="E117" s="26">
        <v>4999</v>
      </c>
      <c r="F117" s="27">
        <f t="shared" si="3"/>
        <v>97.906151890652211</v>
      </c>
      <c r="G117" s="27">
        <f t="shared" si="4"/>
        <v>0.65603674540682411</v>
      </c>
      <c r="H117" s="28">
        <f t="shared" si="5"/>
        <v>-106.90999999999985</v>
      </c>
      <c r="J117" s="39"/>
    </row>
    <row r="118" spans="1:10" ht="12.75" customHeight="1" x14ac:dyDescent="0.25">
      <c r="A118" s="16" t="s">
        <v>265</v>
      </c>
      <c r="B118" s="17" t="s">
        <v>50</v>
      </c>
      <c r="C118" s="18">
        <v>69187872.010000005</v>
      </c>
      <c r="D118" s="18">
        <v>300417239</v>
      </c>
      <c r="E118" s="18">
        <v>78724678.150000006</v>
      </c>
      <c r="F118" s="19">
        <f t="shared" si="3"/>
        <v>113.78392753374698</v>
      </c>
      <c r="G118" s="19">
        <f t="shared" si="4"/>
        <v>26.205113398968429</v>
      </c>
      <c r="H118" s="20">
        <f t="shared" si="5"/>
        <v>9536806.1400000006</v>
      </c>
      <c r="J118" s="39"/>
    </row>
    <row r="119" spans="1:10" ht="12.75" customHeight="1" x14ac:dyDescent="0.25">
      <c r="A119" s="22" t="s">
        <v>266</v>
      </c>
      <c r="B119" s="17" t="s">
        <v>51</v>
      </c>
      <c r="C119" s="18">
        <v>69187872.010000005</v>
      </c>
      <c r="D119" s="18">
        <v>300417239</v>
      </c>
      <c r="E119" s="18">
        <v>78724678.150000006</v>
      </c>
      <c r="F119" s="19">
        <f t="shared" si="3"/>
        <v>113.78392753374698</v>
      </c>
      <c r="G119" s="19">
        <f t="shared" si="4"/>
        <v>26.205113398968429</v>
      </c>
      <c r="H119" s="20">
        <f t="shared" si="5"/>
        <v>9536806.1400000006</v>
      </c>
      <c r="J119" s="39"/>
    </row>
    <row r="120" spans="1:10" ht="12.75" customHeight="1" x14ac:dyDescent="0.25">
      <c r="A120" s="24" t="s">
        <v>220</v>
      </c>
      <c r="B120" s="25" t="s">
        <v>4</v>
      </c>
      <c r="C120" s="26">
        <v>69116692.510000005</v>
      </c>
      <c r="D120" s="26">
        <v>300017239</v>
      </c>
      <c r="E120" s="26">
        <v>78636250.900000006</v>
      </c>
      <c r="F120" s="27">
        <f t="shared" si="3"/>
        <v>113.77316831042326</v>
      </c>
      <c r="G120" s="27">
        <f t="shared" si="4"/>
        <v>26.210577486182391</v>
      </c>
      <c r="H120" s="28">
        <f t="shared" si="5"/>
        <v>9519558.3900000006</v>
      </c>
      <c r="J120" s="39"/>
    </row>
    <row r="121" spans="1:10" ht="12.75" customHeight="1" x14ac:dyDescent="0.25">
      <c r="A121" s="24" t="s">
        <v>221</v>
      </c>
      <c r="B121" s="25" t="s">
        <v>5</v>
      </c>
      <c r="C121" s="26">
        <v>71179.5</v>
      </c>
      <c r="D121" s="26">
        <v>400000</v>
      </c>
      <c r="E121" s="26">
        <v>88427.25</v>
      </c>
      <c r="F121" s="27">
        <f t="shared" ref="F121:F174" si="6">IF(C121=0,"x",E121/C121*100)</f>
        <v>124.23134469896529</v>
      </c>
      <c r="G121" s="27">
        <f t="shared" ref="G121:G174" si="7">IF(D121=0,"x",E121/D121*100)</f>
        <v>22.1068125</v>
      </c>
      <c r="H121" s="28">
        <f t="shared" si="5"/>
        <v>17247.75</v>
      </c>
      <c r="J121" s="39"/>
    </row>
    <row r="122" spans="1:10" ht="12.75" customHeight="1" x14ac:dyDescent="0.25">
      <c r="A122" s="16" t="s">
        <v>267</v>
      </c>
      <c r="B122" s="17" t="s">
        <v>52</v>
      </c>
      <c r="C122" s="18">
        <v>1235345452.3699999</v>
      </c>
      <c r="D122" s="18">
        <v>5649658559</v>
      </c>
      <c r="E122" s="18">
        <v>1452209046.04</v>
      </c>
      <c r="F122" s="19">
        <f t="shared" si="6"/>
        <v>117.55489472632526</v>
      </c>
      <c r="G122" s="19">
        <f t="shared" si="7"/>
        <v>25.704368341456789</v>
      </c>
      <c r="H122" s="20">
        <f t="shared" ref="H122:H174" si="8">+E122-C122</f>
        <v>216863593.67000008</v>
      </c>
      <c r="J122" s="39"/>
    </row>
    <row r="123" spans="1:10" ht="12.75" customHeight="1" x14ac:dyDescent="0.25">
      <c r="A123" s="22" t="s">
        <v>268</v>
      </c>
      <c r="B123" s="17" t="s">
        <v>53</v>
      </c>
      <c r="C123" s="18">
        <v>1139341038.8299999</v>
      </c>
      <c r="D123" s="18">
        <v>5356588257</v>
      </c>
      <c r="E123" s="18">
        <v>1389493743.99</v>
      </c>
      <c r="F123" s="19">
        <f t="shared" si="6"/>
        <v>121.95591106038665</v>
      </c>
      <c r="G123" s="19">
        <f t="shared" si="7"/>
        <v>25.939901992172103</v>
      </c>
      <c r="H123" s="20">
        <f t="shared" si="8"/>
        <v>250152705.16000009</v>
      </c>
      <c r="J123" s="39"/>
    </row>
    <row r="124" spans="1:10" ht="12.75" customHeight="1" x14ac:dyDescent="0.25">
      <c r="A124" s="24" t="s">
        <v>220</v>
      </c>
      <c r="B124" s="25" t="s">
        <v>4</v>
      </c>
      <c r="C124" s="26">
        <v>1121976052.4200001</v>
      </c>
      <c r="D124" s="26">
        <v>4989935957</v>
      </c>
      <c r="E124" s="26">
        <v>1308829240.3</v>
      </c>
      <c r="F124" s="27">
        <f t="shared" si="6"/>
        <v>116.65393726336445</v>
      </c>
      <c r="G124" s="27">
        <f t="shared" si="7"/>
        <v>26.229379526683971</v>
      </c>
      <c r="H124" s="28">
        <f t="shared" si="8"/>
        <v>186853187.87999988</v>
      </c>
      <c r="J124" s="39"/>
    </row>
    <row r="125" spans="1:10" ht="12.75" customHeight="1" x14ac:dyDescent="0.25">
      <c r="A125" s="24" t="s">
        <v>221</v>
      </c>
      <c r="B125" s="25" t="s">
        <v>5</v>
      </c>
      <c r="C125" s="26">
        <v>17364986.41</v>
      </c>
      <c r="D125" s="26">
        <v>366652300</v>
      </c>
      <c r="E125" s="26">
        <v>80664503.689999998</v>
      </c>
      <c r="F125" s="27">
        <f t="shared" si="6"/>
        <v>464.52385153349508</v>
      </c>
      <c r="G125" s="27">
        <f t="shared" si="7"/>
        <v>22.000272107934411</v>
      </c>
      <c r="H125" s="28">
        <f t="shared" si="8"/>
        <v>63299517.280000001</v>
      </c>
      <c r="J125" s="39"/>
    </row>
    <row r="126" spans="1:10" ht="12.75" customHeight="1" x14ac:dyDescent="0.25">
      <c r="A126" s="22" t="s">
        <v>269</v>
      </c>
      <c r="B126" s="17" t="s">
        <v>54</v>
      </c>
      <c r="C126" s="18">
        <v>7804924.3899999997</v>
      </c>
      <c r="D126" s="18">
        <v>0</v>
      </c>
      <c r="E126" s="18"/>
      <c r="F126" s="19">
        <f t="shared" si="6"/>
        <v>0</v>
      </c>
      <c r="G126" s="19" t="str">
        <f t="shared" si="7"/>
        <v>x</v>
      </c>
      <c r="H126" s="20">
        <f t="shared" si="8"/>
        <v>-7804924.3899999997</v>
      </c>
      <c r="J126" s="39"/>
    </row>
    <row r="127" spans="1:10" ht="12.75" customHeight="1" x14ac:dyDescent="0.25">
      <c r="A127" s="24" t="s">
        <v>220</v>
      </c>
      <c r="B127" s="25" t="s">
        <v>4</v>
      </c>
      <c r="C127" s="26">
        <v>7703982.3700000001</v>
      </c>
      <c r="D127" s="26">
        <v>0</v>
      </c>
      <c r="E127" s="26"/>
      <c r="F127" s="27">
        <f t="shared" si="6"/>
        <v>0</v>
      </c>
      <c r="G127" s="27" t="str">
        <f t="shared" si="7"/>
        <v>x</v>
      </c>
      <c r="H127" s="28">
        <f t="shared" si="8"/>
        <v>-7703982.3700000001</v>
      </c>
      <c r="J127" s="39"/>
    </row>
    <row r="128" spans="1:10" ht="12.75" customHeight="1" x14ac:dyDescent="0.25">
      <c r="A128" s="24" t="s">
        <v>221</v>
      </c>
      <c r="B128" s="25" t="s">
        <v>5</v>
      </c>
      <c r="C128" s="26">
        <v>100942.02</v>
      </c>
      <c r="D128" s="26">
        <v>0</v>
      </c>
      <c r="E128" s="26"/>
      <c r="F128" s="27">
        <f t="shared" si="6"/>
        <v>0</v>
      </c>
      <c r="G128" s="27" t="str">
        <f t="shared" si="7"/>
        <v>x</v>
      </c>
      <c r="H128" s="28">
        <f t="shared" si="8"/>
        <v>-100942.02</v>
      </c>
      <c r="J128" s="39"/>
    </row>
    <row r="129" spans="1:10" ht="12.75" customHeight="1" x14ac:dyDescent="0.25">
      <c r="A129" s="22" t="s">
        <v>270</v>
      </c>
      <c r="B129" s="17" t="s">
        <v>55</v>
      </c>
      <c r="C129" s="18">
        <v>2939771.4</v>
      </c>
      <c r="D129" s="18">
        <v>0</v>
      </c>
      <c r="E129" s="18"/>
      <c r="F129" s="19">
        <f t="shared" si="6"/>
        <v>0</v>
      </c>
      <c r="G129" s="19" t="str">
        <f t="shared" si="7"/>
        <v>x</v>
      </c>
      <c r="H129" s="20">
        <f t="shared" si="8"/>
        <v>-2939771.4</v>
      </c>
      <c r="J129" s="39"/>
    </row>
    <row r="130" spans="1:10" ht="12.75" customHeight="1" x14ac:dyDescent="0.25">
      <c r="A130" s="24" t="s">
        <v>220</v>
      </c>
      <c r="B130" s="25" t="s">
        <v>4</v>
      </c>
      <c r="C130" s="26">
        <v>2939771.4</v>
      </c>
      <c r="D130" s="26">
        <v>0</v>
      </c>
      <c r="E130" s="26"/>
      <c r="F130" s="27">
        <f t="shared" si="6"/>
        <v>0</v>
      </c>
      <c r="G130" s="27" t="str">
        <f t="shared" si="7"/>
        <v>x</v>
      </c>
      <c r="H130" s="28">
        <f t="shared" si="8"/>
        <v>-2939771.4</v>
      </c>
      <c r="J130" s="39"/>
    </row>
    <row r="131" spans="1:10" ht="12.75" customHeight="1" x14ac:dyDescent="0.25">
      <c r="A131" s="22" t="s">
        <v>271</v>
      </c>
      <c r="B131" s="17" t="s">
        <v>56</v>
      </c>
      <c r="C131" s="18">
        <v>59211858.079999998</v>
      </c>
      <c r="D131" s="18">
        <v>293070302</v>
      </c>
      <c r="E131" s="18">
        <v>62715302.049999997</v>
      </c>
      <c r="F131" s="19">
        <f t="shared" si="6"/>
        <v>105.91679451313041</v>
      </c>
      <c r="G131" s="19">
        <f t="shared" si="7"/>
        <v>21.399405406147224</v>
      </c>
      <c r="H131" s="20">
        <f t="shared" si="8"/>
        <v>3503443.9699999988</v>
      </c>
      <c r="J131" s="39"/>
    </row>
    <row r="132" spans="1:10" ht="12.75" customHeight="1" x14ac:dyDescent="0.25">
      <c r="A132" s="24" t="s">
        <v>220</v>
      </c>
      <c r="B132" s="25" t="s">
        <v>4</v>
      </c>
      <c r="C132" s="26">
        <v>59019985.880000003</v>
      </c>
      <c r="D132" s="26">
        <v>286727302</v>
      </c>
      <c r="E132" s="26">
        <v>62698379.549999997</v>
      </c>
      <c r="F132" s="27">
        <f t="shared" si="6"/>
        <v>106.23245433755091</v>
      </c>
      <c r="G132" s="27">
        <f t="shared" si="7"/>
        <v>21.866902493296575</v>
      </c>
      <c r="H132" s="28">
        <f t="shared" si="8"/>
        <v>3678393.6699999943</v>
      </c>
      <c r="J132" s="39"/>
    </row>
    <row r="133" spans="1:10" ht="12.75" customHeight="1" x14ac:dyDescent="0.25">
      <c r="A133" s="24" t="s">
        <v>221</v>
      </c>
      <c r="B133" s="25" t="s">
        <v>5</v>
      </c>
      <c r="C133" s="26">
        <v>191872.2</v>
      </c>
      <c r="D133" s="26">
        <v>6343000</v>
      </c>
      <c r="E133" s="26">
        <v>16922.5</v>
      </c>
      <c r="F133" s="27">
        <f t="shared" si="6"/>
        <v>8.8196726779596002</v>
      </c>
      <c r="G133" s="27">
        <f t="shared" si="7"/>
        <v>0.2667901623837301</v>
      </c>
      <c r="H133" s="28">
        <f t="shared" si="8"/>
        <v>-174949.7</v>
      </c>
      <c r="J133" s="39"/>
    </row>
    <row r="134" spans="1:10" ht="12.75" customHeight="1" x14ac:dyDescent="0.25">
      <c r="A134" s="22" t="s">
        <v>272</v>
      </c>
      <c r="B134" s="17" t="s">
        <v>57</v>
      </c>
      <c r="C134" s="18">
        <v>26047859.670000002</v>
      </c>
      <c r="D134" s="18">
        <v>0</v>
      </c>
      <c r="E134" s="18"/>
      <c r="F134" s="19">
        <f t="shared" si="6"/>
        <v>0</v>
      </c>
      <c r="G134" s="19" t="str">
        <f t="shared" si="7"/>
        <v>x</v>
      </c>
      <c r="H134" s="20">
        <f t="shared" si="8"/>
        <v>-26047859.670000002</v>
      </c>
      <c r="J134" s="39"/>
    </row>
    <row r="135" spans="1:10" ht="12.75" customHeight="1" x14ac:dyDescent="0.25">
      <c r="A135" s="24" t="s">
        <v>220</v>
      </c>
      <c r="B135" s="25" t="s">
        <v>4</v>
      </c>
      <c r="C135" s="26">
        <v>25981914.559999999</v>
      </c>
      <c r="D135" s="26">
        <v>0</v>
      </c>
      <c r="E135" s="26"/>
      <c r="F135" s="27">
        <f t="shared" si="6"/>
        <v>0</v>
      </c>
      <c r="G135" s="27" t="str">
        <f t="shared" si="7"/>
        <v>x</v>
      </c>
      <c r="H135" s="28">
        <f t="shared" si="8"/>
        <v>-25981914.559999999</v>
      </c>
      <c r="J135" s="39"/>
    </row>
    <row r="136" spans="1:10" ht="12.75" customHeight="1" x14ac:dyDescent="0.25">
      <c r="A136" s="24" t="s">
        <v>221</v>
      </c>
      <c r="B136" s="25" t="s">
        <v>5</v>
      </c>
      <c r="C136" s="26">
        <v>65945.11</v>
      </c>
      <c r="D136" s="26">
        <v>0</v>
      </c>
      <c r="E136" s="26"/>
      <c r="F136" s="27">
        <f t="shared" ref="F136" si="9">IF(C136=0,"x",E136/C136*100)</f>
        <v>0</v>
      </c>
      <c r="G136" s="27" t="str">
        <f t="shared" ref="G136" si="10">IF(D136=0,"x",E136/D136*100)</f>
        <v>x</v>
      </c>
      <c r="H136" s="28">
        <f t="shared" ref="H136" si="11">+E136-C136</f>
        <v>-65945.11</v>
      </c>
      <c r="J136" s="39"/>
    </row>
    <row r="137" spans="1:10" ht="12.75" customHeight="1" x14ac:dyDescent="0.25">
      <c r="A137" s="16" t="s">
        <v>273</v>
      </c>
      <c r="B137" s="17" t="s">
        <v>58</v>
      </c>
      <c r="C137" s="18">
        <v>221577580.43000001</v>
      </c>
      <c r="D137" s="18">
        <v>1315277709</v>
      </c>
      <c r="E137" s="18">
        <v>231349951.11000001</v>
      </c>
      <c r="F137" s="19">
        <f t="shared" si="6"/>
        <v>104.4103607689169</v>
      </c>
      <c r="G137" s="19">
        <f t="shared" si="7"/>
        <v>17.589437540600787</v>
      </c>
      <c r="H137" s="20">
        <f t="shared" si="8"/>
        <v>9772370.6800000072</v>
      </c>
      <c r="J137" s="39"/>
    </row>
    <row r="138" spans="1:10" ht="12.75" customHeight="1" x14ac:dyDescent="0.25">
      <c r="A138" s="22" t="s">
        <v>274</v>
      </c>
      <c r="B138" s="17" t="s">
        <v>59</v>
      </c>
      <c r="C138" s="18">
        <v>215671418.11000001</v>
      </c>
      <c r="D138" s="18">
        <v>1269388209</v>
      </c>
      <c r="E138" s="18">
        <v>224876123.65000001</v>
      </c>
      <c r="F138" s="19">
        <f t="shared" si="6"/>
        <v>104.26793017853913</v>
      </c>
      <c r="G138" s="19">
        <f t="shared" si="7"/>
        <v>17.715315303515634</v>
      </c>
      <c r="H138" s="20">
        <f t="shared" si="8"/>
        <v>9204705.5399999917</v>
      </c>
      <c r="J138" s="39"/>
    </row>
    <row r="139" spans="1:10" ht="12.75" customHeight="1" x14ac:dyDescent="0.25">
      <c r="A139" s="24" t="s">
        <v>220</v>
      </c>
      <c r="B139" s="25" t="s">
        <v>4</v>
      </c>
      <c r="C139" s="26">
        <v>214912669.58000001</v>
      </c>
      <c r="D139" s="26">
        <v>1087906047</v>
      </c>
      <c r="E139" s="26">
        <v>222554658.96000001</v>
      </c>
      <c r="F139" s="27">
        <f t="shared" si="6"/>
        <v>103.55585801197044</v>
      </c>
      <c r="G139" s="27">
        <f t="shared" si="7"/>
        <v>20.457158003093625</v>
      </c>
      <c r="H139" s="28">
        <f t="shared" si="8"/>
        <v>7641989.3799999952</v>
      </c>
      <c r="J139" s="39"/>
    </row>
    <row r="140" spans="1:10" ht="12.75" customHeight="1" x14ac:dyDescent="0.25">
      <c r="A140" s="24" t="s">
        <v>221</v>
      </c>
      <c r="B140" s="25" t="s">
        <v>5</v>
      </c>
      <c r="C140" s="26">
        <v>758748.53</v>
      </c>
      <c r="D140" s="26">
        <v>181482162</v>
      </c>
      <c r="E140" s="26">
        <v>2321464.69</v>
      </c>
      <c r="F140" s="27">
        <f t="shared" si="6"/>
        <v>305.9596952365759</v>
      </c>
      <c r="G140" s="27">
        <f t="shared" si="7"/>
        <v>1.2791696243953716</v>
      </c>
      <c r="H140" s="28">
        <f t="shared" si="8"/>
        <v>1562716.1599999999</v>
      </c>
      <c r="J140" s="39"/>
    </row>
    <row r="141" spans="1:10" ht="12.75" customHeight="1" x14ac:dyDescent="0.25">
      <c r="A141" s="22" t="s">
        <v>275</v>
      </c>
      <c r="B141" s="17" t="s">
        <v>60</v>
      </c>
      <c r="C141" s="18">
        <v>4218304.43</v>
      </c>
      <c r="D141" s="18">
        <v>36084000</v>
      </c>
      <c r="E141" s="18">
        <v>4443767.72</v>
      </c>
      <c r="F141" s="19">
        <f t="shared" si="6"/>
        <v>105.34487953018601</v>
      </c>
      <c r="G141" s="19">
        <f t="shared" si="7"/>
        <v>12.31506407271921</v>
      </c>
      <c r="H141" s="20">
        <f t="shared" si="8"/>
        <v>225463.29000000004</v>
      </c>
      <c r="J141" s="39"/>
    </row>
    <row r="142" spans="1:10" ht="12.75" customHeight="1" x14ac:dyDescent="0.25">
      <c r="A142" s="24" t="s">
        <v>220</v>
      </c>
      <c r="B142" s="25" t="s">
        <v>4</v>
      </c>
      <c r="C142" s="26">
        <v>4202086.93</v>
      </c>
      <c r="D142" s="26">
        <v>30729000</v>
      </c>
      <c r="E142" s="26">
        <v>4321603.84</v>
      </c>
      <c r="F142" s="27">
        <f t="shared" si="6"/>
        <v>102.8442274515249</v>
      </c>
      <c r="G142" s="27">
        <f t="shared" si="7"/>
        <v>14.063600637833968</v>
      </c>
      <c r="H142" s="28">
        <f t="shared" si="8"/>
        <v>119516.91000000015</v>
      </c>
      <c r="J142" s="39"/>
    </row>
    <row r="143" spans="1:10" ht="12.75" customHeight="1" x14ac:dyDescent="0.25">
      <c r="A143" s="24" t="s">
        <v>221</v>
      </c>
      <c r="B143" s="25" t="s">
        <v>5</v>
      </c>
      <c r="C143" s="26">
        <v>16217.5</v>
      </c>
      <c r="D143" s="26">
        <v>5355000</v>
      </c>
      <c r="E143" s="26">
        <v>122163.88</v>
      </c>
      <c r="F143" s="27">
        <f t="shared" si="6"/>
        <v>753.28429166024364</v>
      </c>
      <c r="G143" s="27">
        <f t="shared" si="7"/>
        <v>2.2813049486461252</v>
      </c>
      <c r="H143" s="28">
        <f t="shared" si="8"/>
        <v>105946.38</v>
      </c>
      <c r="J143" s="39"/>
    </row>
    <row r="144" spans="1:10" ht="12.75" customHeight="1" x14ac:dyDescent="0.25">
      <c r="A144" s="22" t="s">
        <v>276</v>
      </c>
      <c r="B144" s="17" t="s">
        <v>61</v>
      </c>
      <c r="C144" s="18">
        <v>1687857.89</v>
      </c>
      <c r="D144" s="18">
        <v>9805500</v>
      </c>
      <c r="E144" s="18">
        <v>2030059.74</v>
      </c>
      <c r="F144" s="19">
        <f t="shared" si="6"/>
        <v>120.2743283085284</v>
      </c>
      <c r="G144" s="19">
        <f t="shared" si="7"/>
        <v>20.703276120544594</v>
      </c>
      <c r="H144" s="20">
        <f t="shared" si="8"/>
        <v>342201.85000000009</v>
      </c>
      <c r="J144" s="39"/>
    </row>
    <row r="145" spans="1:10" ht="12.75" customHeight="1" x14ac:dyDescent="0.25">
      <c r="A145" s="24" t="s">
        <v>220</v>
      </c>
      <c r="B145" s="25" t="s">
        <v>4</v>
      </c>
      <c r="C145" s="26">
        <v>1501525.33</v>
      </c>
      <c r="D145" s="26">
        <v>9043000</v>
      </c>
      <c r="E145" s="26">
        <v>1794761.84</v>
      </c>
      <c r="F145" s="27">
        <f t="shared" si="6"/>
        <v>119.52924164123158</v>
      </c>
      <c r="G145" s="27">
        <f t="shared" si="7"/>
        <v>19.846973791883226</v>
      </c>
      <c r="H145" s="28">
        <f t="shared" si="8"/>
        <v>293236.51</v>
      </c>
      <c r="J145" s="39"/>
    </row>
    <row r="146" spans="1:10" ht="12.75" customHeight="1" x14ac:dyDescent="0.25">
      <c r="A146" s="24" t="s">
        <v>221</v>
      </c>
      <c r="B146" s="25" t="s">
        <v>5</v>
      </c>
      <c r="C146" s="26">
        <v>186332.56</v>
      </c>
      <c r="D146" s="26">
        <v>762500</v>
      </c>
      <c r="E146" s="26">
        <v>235297.9</v>
      </c>
      <c r="F146" s="27">
        <f t="shared" si="6"/>
        <v>126.27846684444199</v>
      </c>
      <c r="G146" s="27">
        <f t="shared" si="7"/>
        <v>30.858740983606559</v>
      </c>
      <c r="H146" s="28">
        <f t="shared" si="8"/>
        <v>48965.34</v>
      </c>
      <c r="J146" s="39"/>
    </row>
    <row r="147" spans="1:10" ht="12.75" customHeight="1" x14ac:dyDescent="0.25">
      <c r="A147" s="16" t="s">
        <v>277</v>
      </c>
      <c r="B147" s="17" t="s">
        <v>62</v>
      </c>
      <c r="C147" s="18">
        <v>168892666.58000001</v>
      </c>
      <c r="D147" s="18">
        <v>890635318</v>
      </c>
      <c r="E147" s="18">
        <v>177563085.86000001</v>
      </c>
      <c r="F147" s="19">
        <f t="shared" si="6"/>
        <v>105.13368605965674</v>
      </c>
      <c r="G147" s="19">
        <f t="shared" si="7"/>
        <v>19.936676917184641</v>
      </c>
      <c r="H147" s="20">
        <f t="shared" si="8"/>
        <v>8670419.2800000012</v>
      </c>
      <c r="J147" s="39"/>
    </row>
    <row r="148" spans="1:10" ht="12.75" customHeight="1" x14ac:dyDescent="0.25">
      <c r="A148" s="22" t="s">
        <v>278</v>
      </c>
      <c r="B148" s="17" t="s">
        <v>63</v>
      </c>
      <c r="C148" s="18">
        <v>168892666.58000001</v>
      </c>
      <c r="D148" s="18">
        <v>890635318</v>
      </c>
      <c r="E148" s="18">
        <v>177563085.86000001</v>
      </c>
      <c r="F148" s="19">
        <f t="shared" si="6"/>
        <v>105.13368605965674</v>
      </c>
      <c r="G148" s="19">
        <f t="shared" si="7"/>
        <v>19.936676917184641</v>
      </c>
      <c r="H148" s="20">
        <f t="shared" si="8"/>
        <v>8670419.2800000012</v>
      </c>
      <c r="J148" s="39"/>
    </row>
    <row r="149" spans="1:10" ht="12.75" customHeight="1" x14ac:dyDescent="0.25">
      <c r="A149" s="24" t="s">
        <v>220</v>
      </c>
      <c r="B149" s="25" t="s">
        <v>4</v>
      </c>
      <c r="C149" s="26">
        <v>167810952.28999999</v>
      </c>
      <c r="D149" s="26">
        <v>794124391</v>
      </c>
      <c r="E149" s="26">
        <v>176931285.81999999</v>
      </c>
      <c r="F149" s="27">
        <f t="shared" si="6"/>
        <v>105.43488574824296</v>
      </c>
      <c r="G149" s="27">
        <f t="shared" si="7"/>
        <v>22.280046781739006</v>
      </c>
      <c r="H149" s="28">
        <f t="shared" si="8"/>
        <v>9120333.5300000012</v>
      </c>
      <c r="J149" s="39"/>
    </row>
    <row r="150" spans="1:10" ht="12.75" customHeight="1" x14ac:dyDescent="0.25">
      <c r="A150" s="24" t="s">
        <v>221</v>
      </c>
      <c r="B150" s="25" t="s">
        <v>5</v>
      </c>
      <c r="C150" s="26">
        <v>1081714.29</v>
      </c>
      <c r="D150" s="26">
        <v>96510927</v>
      </c>
      <c r="E150" s="26">
        <v>631800.04</v>
      </c>
      <c r="F150" s="27">
        <f t="shared" si="6"/>
        <v>58.407293482274326</v>
      </c>
      <c r="G150" s="27">
        <f t="shared" si="7"/>
        <v>0.65464094029477105</v>
      </c>
      <c r="H150" s="28">
        <f t="shared" si="8"/>
        <v>-449914.25</v>
      </c>
      <c r="J150" s="39"/>
    </row>
    <row r="151" spans="1:10" ht="12.75" customHeight="1" x14ac:dyDescent="0.25">
      <c r="A151" s="16" t="s">
        <v>279</v>
      </c>
      <c r="B151" s="17" t="s">
        <v>64</v>
      </c>
      <c r="C151" s="18">
        <v>321944679.52999997</v>
      </c>
      <c r="D151" s="18">
        <v>1975584921</v>
      </c>
      <c r="E151" s="18">
        <v>254813945.13999999</v>
      </c>
      <c r="F151" s="19">
        <f t="shared" si="6"/>
        <v>79.148363474121481</v>
      </c>
      <c r="G151" s="19">
        <f t="shared" si="7"/>
        <v>12.898151956485801</v>
      </c>
      <c r="H151" s="20">
        <f t="shared" si="8"/>
        <v>-67130734.389999986</v>
      </c>
      <c r="J151" s="39"/>
    </row>
    <row r="152" spans="1:10" ht="12.75" customHeight="1" x14ac:dyDescent="0.25">
      <c r="A152" s="22" t="s">
        <v>280</v>
      </c>
      <c r="B152" s="17" t="s">
        <v>65</v>
      </c>
      <c r="C152" s="18">
        <v>292096617.86000001</v>
      </c>
      <c r="D152" s="18">
        <v>1731786157</v>
      </c>
      <c r="E152" s="18">
        <v>212522217.5</v>
      </c>
      <c r="F152" s="19">
        <f t="shared" si="6"/>
        <v>72.757507107412138</v>
      </c>
      <c r="G152" s="19">
        <f t="shared" si="7"/>
        <v>12.271851038938637</v>
      </c>
      <c r="H152" s="20">
        <f t="shared" si="8"/>
        <v>-79574400.360000014</v>
      </c>
      <c r="J152" s="39"/>
    </row>
    <row r="153" spans="1:10" ht="12.75" customHeight="1" x14ac:dyDescent="0.25">
      <c r="A153" s="24" t="s">
        <v>220</v>
      </c>
      <c r="B153" s="25" t="s">
        <v>4</v>
      </c>
      <c r="C153" s="26">
        <v>290679148.43000001</v>
      </c>
      <c r="D153" s="26">
        <v>1612154157</v>
      </c>
      <c r="E153" s="26">
        <v>212317171.90000001</v>
      </c>
      <c r="F153" s="27">
        <f t="shared" si="6"/>
        <v>73.041762041328269</v>
      </c>
      <c r="G153" s="27">
        <f t="shared" si="7"/>
        <v>13.169781002524811</v>
      </c>
      <c r="H153" s="28">
        <f t="shared" si="8"/>
        <v>-78361976.530000001</v>
      </c>
      <c r="J153" s="39"/>
    </row>
    <row r="154" spans="1:10" ht="12.75" customHeight="1" x14ac:dyDescent="0.25">
      <c r="A154" s="24" t="s">
        <v>221</v>
      </c>
      <c r="B154" s="25" t="s">
        <v>5</v>
      </c>
      <c r="C154" s="26">
        <v>1417469.43</v>
      </c>
      <c r="D154" s="26">
        <v>119632000</v>
      </c>
      <c r="E154" s="26">
        <v>205045.6</v>
      </c>
      <c r="F154" s="27">
        <f t="shared" si="6"/>
        <v>14.465610027300555</v>
      </c>
      <c r="G154" s="27">
        <f t="shared" si="7"/>
        <v>0.17139695064865587</v>
      </c>
      <c r="H154" s="28">
        <f t="shared" si="8"/>
        <v>-1212423.8299999998</v>
      </c>
      <c r="J154" s="39"/>
    </row>
    <row r="155" spans="1:10" ht="12.75" customHeight="1" x14ac:dyDescent="0.25">
      <c r="A155" s="22" t="s">
        <v>281</v>
      </c>
      <c r="B155" s="17" t="s">
        <v>66</v>
      </c>
      <c r="C155" s="18">
        <v>5950547.5300000003</v>
      </c>
      <c r="D155" s="18">
        <v>60650000</v>
      </c>
      <c r="E155" s="18">
        <v>17193426.600000001</v>
      </c>
      <c r="F155" s="19">
        <f t="shared" si="6"/>
        <v>288.93856428031927</v>
      </c>
      <c r="G155" s="19">
        <f t="shared" si="7"/>
        <v>28.348601154163234</v>
      </c>
      <c r="H155" s="20">
        <f t="shared" si="8"/>
        <v>11242879.07</v>
      </c>
      <c r="J155" s="39"/>
    </row>
    <row r="156" spans="1:10" ht="12.75" customHeight="1" x14ac:dyDescent="0.25">
      <c r="A156" s="24" t="s">
        <v>220</v>
      </c>
      <c r="B156" s="25" t="s">
        <v>4</v>
      </c>
      <c r="C156" s="26">
        <v>4317265.0199999996</v>
      </c>
      <c r="D156" s="26">
        <v>19135000</v>
      </c>
      <c r="E156" s="26">
        <v>5189085.5999999996</v>
      </c>
      <c r="F156" s="27">
        <f t="shared" si="6"/>
        <v>120.19381659363594</v>
      </c>
      <c r="G156" s="27">
        <f t="shared" si="7"/>
        <v>27.118294225241701</v>
      </c>
      <c r="H156" s="28">
        <f t="shared" si="8"/>
        <v>871820.58000000007</v>
      </c>
      <c r="J156" s="39"/>
    </row>
    <row r="157" spans="1:10" ht="12.75" customHeight="1" x14ac:dyDescent="0.25">
      <c r="A157" s="24" t="s">
        <v>221</v>
      </c>
      <c r="B157" s="25" t="s">
        <v>5</v>
      </c>
      <c r="C157" s="26">
        <v>1633282.51</v>
      </c>
      <c r="D157" s="26">
        <v>41515000</v>
      </c>
      <c r="E157" s="26">
        <v>12004341</v>
      </c>
      <c r="F157" s="27">
        <f t="shared" si="6"/>
        <v>734.98252301740501</v>
      </c>
      <c r="G157" s="27">
        <f t="shared" si="7"/>
        <v>28.915671444056368</v>
      </c>
      <c r="H157" s="28">
        <f t="shared" si="8"/>
        <v>10371058.49</v>
      </c>
      <c r="J157" s="39"/>
    </row>
    <row r="158" spans="1:10" ht="12.75" customHeight="1" x14ac:dyDescent="0.25">
      <c r="A158" s="22" t="s">
        <v>282</v>
      </c>
      <c r="B158" s="17" t="s">
        <v>67</v>
      </c>
      <c r="C158" s="18">
        <v>3750189.76</v>
      </c>
      <c r="D158" s="18">
        <v>17921283</v>
      </c>
      <c r="E158" s="18">
        <v>4024546.59</v>
      </c>
      <c r="F158" s="19">
        <f t="shared" si="6"/>
        <v>107.31581193374065</v>
      </c>
      <c r="G158" s="19">
        <f t="shared" si="7"/>
        <v>22.456799493652323</v>
      </c>
      <c r="H158" s="20">
        <f t="shared" si="8"/>
        <v>274356.83000000007</v>
      </c>
      <c r="J158" s="39"/>
    </row>
    <row r="159" spans="1:10" ht="12.75" customHeight="1" x14ac:dyDescent="0.25">
      <c r="A159" s="24" t="s">
        <v>220</v>
      </c>
      <c r="B159" s="25" t="s">
        <v>4</v>
      </c>
      <c r="C159" s="26">
        <v>3692353.51</v>
      </c>
      <c r="D159" s="26">
        <v>17123582</v>
      </c>
      <c r="E159" s="26">
        <v>4024546.59</v>
      </c>
      <c r="F159" s="27">
        <f t="shared" si="6"/>
        <v>108.99678427594546</v>
      </c>
      <c r="G159" s="27">
        <f t="shared" si="7"/>
        <v>23.502948098125731</v>
      </c>
      <c r="H159" s="28">
        <f t="shared" si="8"/>
        <v>332193.08000000007</v>
      </c>
      <c r="J159" s="39"/>
    </row>
    <row r="160" spans="1:10" ht="12.75" customHeight="1" x14ac:dyDescent="0.25">
      <c r="A160" s="24" t="s">
        <v>221</v>
      </c>
      <c r="B160" s="25" t="s">
        <v>5</v>
      </c>
      <c r="C160" s="26">
        <v>57836.25</v>
      </c>
      <c r="D160" s="26">
        <v>797701</v>
      </c>
      <c r="E160" s="26"/>
      <c r="F160" s="27">
        <f t="shared" si="6"/>
        <v>0</v>
      </c>
      <c r="G160" s="27">
        <f t="shared" si="7"/>
        <v>0</v>
      </c>
      <c r="H160" s="28">
        <f t="shared" si="8"/>
        <v>-57836.25</v>
      </c>
      <c r="J160" s="39"/>
    </row>
    <row r="161" spans="1:10" ht="12.75" customHeight="1" x14ac:dyDescent="0.25">
      <c r="A161" s="22" t="s">
        <v>283</v>
      </c>
      <c r="B161" s="17" t="s">
        <v>68</v>
      </c>
      <c r="C161" s="18">
        <v>2188619.9500000002</v>
      </c>
      <c r="D161" s="18">
        <v>10854326</v>
      </c>
      <c r="E161" s="18">
        <v>1754242.29</v>
      </c>
      <c r="F161" s="19">
        <f t="shared" si="6"/>
        <v>80.152896806044367</v>
      </c>
      <c r="G161" s="19">
        <f t="shared" si="7"/>
        <v>16.16168788370646</v>
      </c>
      <c r="H161" s="20">
        <f t="shared" si="8"/>
        <v>-434377.66000000015</v>
      </c>
      <c r="J161" s="39"/>
    </row>
    <row r="162" spans="1:10" ht="12.75" customHeight="1" x14ac:dyDescent="0.25">
      <c r="A162" s="24" t="s">
        <v>220</v>
      </c>
      <c r="B162" s="25" t="s">
        <v>4</v>
      </c>
      <c r="C162" s="26">
        <v>2178776.2000000002</v>
      </c>
      <c r="D162" s="26">
        <v>10558326</v>
      </c>
      <c r="E162" s="26">
        <v>1747904.79</v>
      </c>
      <c r="F162" s="27">
        <f t="shared" si="6"/>
        <v>80.224154734203537</v>
      </c>
      <c r="G162" s="27">
        <f t="shared" si="7"/>
        <v>16.554752997776355</v>
      </c>
      <c r="H162" s="28">
        <f t="shared" si="8"/>
        <v>-430871.41000000015</v>
      </c>
      <c r="J162" s="39"/>
    </row>
    <row r="163" spans="1:10" ht="12.75" customHeight="1" x14ac:dyDescent="0.25">
      <c r="A163" s="24" t="s">
        <v>221</v>
      </c>
      <c r="B163" s="25" t="s">
        <v>5</v>
      </c>
      <c r="C163" s="26">
        <v>9843.75</v>
      </c>
      <c r="D163" s="26">
        <v>296000</v>
      </c>
      <c r="E163" s="26">
        <v>6337.5</v>
      </c>
      <c r="F163" s="27">
        <f t="shared" si="6"/>
        <v>64.38095238095238</v>
      </c>
      <c r="G163" s="27">
        <f t="shared" si="7"/>
        <v>2.1410472972972974</v>
      </c>
      <c r="H163" s="28">
        <f t="shared" si="8"/>
        <v>-3506.25</v>
      </c>
      <c r="J163" s="39"/>
    </row>
    <row r="164" spans="1:10" ht="12.75" customHeight="1" x14ac:dyDescent="0.25">
      <c r="A164" s="22" t="s">
        <v>284</v>
      </c>
      <c r="B164" s="17" t="s">
        <v>69</v>
      </c>
      <c r="C164" s="18">
        <v>1851192.6</v>
      </c>
      <c r="D164" s="18">
        <v>8360000</v>
      </c>
      <c r="E164" s="18">
        <v>2329516.83</v>
      </c>
      <c r="F164" s="19">
        <f t="shared" si="6"/>
        <v>125.83870689630025</v>
      </c>
      <c r="G164" s="19">
        <f t="shared" si="7"/>
        <v>27.865033851674642</v>
      </c>
      <c r="H164" s="20">
        <f t="shared" si="8"/>
        <v>478324.23</v>
      </c>
      <c r="J164" s="39"/>
    </row>
    <row r="165" spans="1:10" ht="12.75" customHeight="1" x14ac:dyDescent="0.25">
      <c r="A165" s="24" t="s">
        <v>220</v>
      </c>
      <c r="B165" s="25" t="s">
        <v>4</v>
      </c>
      <c r="C165" s="26">
        <v>1851192.6</v>
      </c>
      <c r="D165" s="26">
        <v>8175000</v>
      </c>
      <c r="E165" s="26">
        <v>2329066.83</v>
      </c>
      <c r="F165" s="27">
        <f t="shared" si="6"/>
        <v>125.81439824251675</v>
      </c>
      <c r="G165" s="27">
        <f t="shared" si="7"/>
        <v>28.490114128440368</v>
      </c>
      <c r="H165" s="28">
        <f t="shared" si="8"/>
        <v>477874.23</v>
      </c>
      <c r="J165" s="39"/>
    </row>
    <row r="166" spans="1:10" ht="12.75" customHeight="1" x14ac:dyDescent="0.25">
      <c r="A166" s="24" t="s">
        <v>221</v>
      </c>
      <c r="B166" s="25" t="s">
        <v>5</v>
      </c>
      <c r="C166" s="26"/>
      <c r="D166" s="26">
        <v>185000</v>
      </c>
      <c r="E166" s="26">
        <v>450</v>
      </c>
      <c r="F166" s="27" t="str">
        <f t="shared" si="6"/>
        <v>x</v>
      </c>
      <c r="G166" s="27">
        <f t="shared" si="7"/>
        <v>0.24324324324324323</v>
      </c>
      <c r="H166" s="28">
        <f t="shared" si="8"/>
        <v>450</v>
      </c>
      <c r="J166" s="39"/>
    </row>
    <row r="167" spans="1:10" ht="12.75" customHeight="1" x14ac:dyDescent="0.25">
      <c r="A167" s="22" t="s">
        <v>285</v>
      </c>
      <c r="B167" s="17" t="s">
        <v>70</v>
      </c>
      <c r="C167" s="30">
        <v>13640331.220000001</v>
      </c>
      <c r="D167" s="18">
        <v>146013155</v>
      </c>
      <c r="E167" s="18">
        <v>16989995.329999998</v>
      </c>
      <c r="F167" s="19">
        <f t="shared" si="6"/>
        <v>124.55705844656167</v>
      </c>
      <c r="G167" s="19">
        <f t="shared" si="7"/>
        <v>11.635934673146402</v>
      </c>
      <c r="H167" s="20">
        <f t="shared" si="8"/>
        <v>3349664.1099999975</v>
      </c>
      <c r="J167" s="39"/>
    </row>
    <row r="168" spans="1:10" ht="12.75" customHeight="1" x14ac:dyDescent="0.25">
      <c r="A168" s="24" t="s">
        <v>220</v>
      </c>
      <c r="B168" s="25" t="s">
        <v>4</v>
      </c>
      <c r="C168" s="26">
        <v>13205711.800000001</v>
      </c>
      <c r="D168" s="26">
        <v>142760255</v>
      </c>
      <c r="E168" s="26">
        <v>16960708.27</v>
      </c>
      <c r="F168" s="27">
        <f t="shared" si="6"/>
        <v>128.43463894161312</v>
      </c>
      <c r="G168" s="27">
        <f t="shared" si="7"/>
        <v>11.880553358496032</v>
      </c>
      <c r="H168" s="28">
        <f t="shared" si="8"/>
        <v>3754996.4699999988</v>
      </c>
      <c r="J168" s="39"/>
    </row>
    <row r="169" spans="1:10" ht="12.75" customHeight="1" x14ac:dyDescent="0.25">
      <c r="A169" s="24" t="s">
        <v>221</v>
      </c>
      <c r="B169" s="25" t="s">
        <v>5</v>
      </c>
      <c r="C169" s="26">
        <v>434619.42</v>
      </c>
      <c r="D169" s="26">
        <v>3252900</v>
      </c>
      <c r="E169" s="26">
        <v>29287.06</v>
      </c>
      <c r="F169" s="27">
        <f t="shared" si="6"/>
        <v>6.7385530080547262</v>
      </c>
      <c r="G169" s="27">
        <f t="shared" si="7"/>
        <v>0.9003369301238896</v>
      </c>
      <c r="H169" s="28">
        <f t="shared" si="8"/>
        <v>-405332.36</v>
      </c>
      <c r="J169" s="39"/>
    </row>
    <row r="170" spans="1:10" ht="12.75" customHeight="1" x14ac:dyDescent="0.25">
      <c r="A170" s="22" t="s">
        <v>286</v>
      </c>
      <c r="B170" s="17" t="s">
        <v>71</v>
      </c>
      <c r="C170" s="18">
        <v>396483.19</v>
      </c>
      <c r="D170" s="18">
        <v>0</v>
      </c>
      <c r="E170" s="18"/>
      <c r="F170" s="19">
        <f t="shared" si="6"/>
        <v>0</v>
      </c>
      <c r="G170" s="19" t="str">
        <f t="shared" si="7"/>
        <v>x</v>
      </c>
      <c r="H170" s="20">
        <f t="shared" si="8"/>
        <v>-396483.19</v>
      </c>
      <c r="J170" s="39"/>
    </row>
    <row r="171" spans="1:10" ht="12.75" customHeight="1" x14ac:dyDescent="0.25">
      <c r="A171" s="24" t="s">
        <v>220</v>
      </c>
      <c r="B171" s="25" t="s">
        <v>4</v>
      </c>
      <c r="C171" s="26">
        <v>393076.94</v>
      </c>
      <c r="D171" s="26">
        <v>0</v>
      </c>
      <c r="E171" s="26"/>
      <c r="F171" s="27">
        <f t="shared" si="6"/>
        <v>0</v>
      </c>
      <c r="G171" s="27" t="str">
        <f t="shared" si="7"/>
        <v>x</v>
      </c>
      <c r="H171" s="28">
        <f t="shared" si="8"/>
        <v>-393076.94</v>
      </c>
      <c r="J171" s="39"/>
    </row>
    <row r="172" spans="1:10" ht="12.75" customHeight="1" x14ac:dyDescent="0.25">
      <c r="A172" s="24" t="s">
        <v>221</v>
      </c>
      <c r="B172" s="25" t="s">
        <v>5</v>
      </c>
      <c r="C172" s="26">
        <v>3406.25</v>
      </c>
      <c r="D172" s="26">
        <v>0</v>
      </c>
      <c r="E172" s="26"/>
      <c r="F172" s="27">
        <f t="shared" ref="F172" si="12">IF(C172=0,"x",E172/C172*100)</f>
        <v>0</v>
      </c>
      <c r="G172" s="27" t="str">
        <f t="shared" ref="G172" si="13">IF(D172=0,"x",E172/D172*100)</f>
        <v>x</v>
      </c>
      <c r="H172" s="28">
        <f t="shared" ref="H172" si="14">+E172-C172</f>
        <v>-3406.25</v>
      </c>
      <c r="J172" s="39"/>
    </row>
    <row r="173" spans="1:10" ht="12.75" customHeight="1" x14ac:dyDescent="0.25">
      <c r="A173" s="22" t="s">
        <v>287</v>
      </c>
      <c r="B173" s="17" t="s">
        <v>72</v>
      </c>
      <c r="C173" s="18">
        <v>2070697.42</v>
      </c>
      <c r="D173" s="18">
        <v>0</v>
      </c>
      <c r="E173" s="18"/>
      <c r="F173" s="19">
        <f t="shared" si="6"/>
        <v>0</v>
      </c>
      <c r="G173" s="19" t="str">
        <f t="shared" si="7"/>
        <v>x</v>
      </c>
      <c r="H173" s="20">
        <f t="shared" si="8"/>
        <v>-2070697.42</v>
      </c>
      <c r="J173" s="39"/>
    </row>
    <row r="174" spans="1:10" ht="12.75" customHeight="1" x14ac:dyDescent="0.25">
      <c r="A174" s="24" t="s">
        <v>220</v>
      </c>
      <c r="B174" s="25" t="s">
        <v>4</v>
      </c>
      <c r="C174" s="26">
        <v>2068518.43</v>
      </c>
      <c r="D174" s="26">
        <v>0</v>
      </c>
      <c r="E174" s="26"/>
      <c r="F174" s="27">
        <f t="shared" si="6"/>
        <v>0</v>
      </c>
      <c r="G174" s="27" t="str">
        <f t="shared" si="7"/>
        <v>x</v>
      </c>
      <c r="H174" s="28">
        <f t="shared" si="8"/>
        <v>-2068518.43</v>
      </c>
      <c r="J174" s="39"/>
    </row>
    <row r="175" spans="1:10" ht="12.75" customHeight="1" x14ac:dyDescent="0.25">
      <c r="A175" s="24" t="s">
        <v>221</v>
      </c>
      <c r="B175" s="25" t="s">
        <v>5</v>
      </c>
      <c r="C175" s="26">
        <v>2178.9899999999998</v>
      </c>
      <c r="D175" s="26">
        <v>0</v>
      </c>
      <c r="E175" s="26"/>
      <c r="F175" s="27">
        <f t="shared" ref="F175" si="15">IF(C175=0,"x",E175/C175*100)</f>
        <v>0</v>
      </c>
      <c r="G175" s="27" t="str">
        <f t="shared" ref="G175" si="16">IF(D175=0,"x",E175/D175*100)</f>
        <v>x</v>
      </c>
      <c r="H175" s="28">
        <f t="shared" ref="H175" si="17">+E175-C175</f>
        <v>-2178.9899999999998</v>
      </c>
      <c r="J175" s="39"/>
    </row>
    <row r="176" spans="1:10" ht="12.75" customHeight="1" x14ac:dyDescent="0.25">
      <c r="A176" s="16" t="s">
        <v>288</v>
      </c>
      <c r="B176" s="17" t="s">
        <v>73</v>
      </c>
      <c r="C176" s="18">
        <v>1109150.1299999999</v>
      </c>
      <c r="D176" s="18">
        <v>6493939</v>
      </c>
      <c r="E176" s="18">
        <v>1198320.02</v>
      </c>
      <c r="F176" s="19">
        <f t="shared" ref="F176:F228" si="18">IF(C176=0,"x",E176/C176*100)</f>
        <v>108.03947883953275</v>
      </c>
      <c r="G176" s="19">
        <f t="shared" ref="G176:G228" si="19">IF(D176=0,"x",E176/D176*100)</f>
        <v>18.452899234193605</v>
      </c>
      <c r="H176" s="20">
        <f t="shared" ref="H176:H229" si="20">+E176-C176</f>
        <v>89169.89000000013</v>
      </c>
      <c r="J176" s="39"/>
    </row>
    <row r="177" spans="1:10" ht="12.75" customHeight="1" x14ac:dyDescent="0.25">
      <c r="A177" s="22" t="s">
        <v>289</v>
      </c>
      <c r="B177" s="17" t="s">
        <v>74</v>
      </c>
      <c r="C177" s="18">
        <v>1109150.1299999999</v>
      </c>
      <c r="D177" s="18">
        <v>6493939</v>
      </c>
      <c r="E177" s="18">
        <v>1198320.02</v>
      </c>
      <c r="F177" s="19">
        <f t="shared" si="18"/>
        <v>108.03947883953275</v>
      </c>
      <c r="G177" s="19">
        <f t="shared" si="19"/>
        <v>18.452899234193605</v>
      </c>
      <c r="H177" s="20">
        <f t="shared" si="20"/>
        <v>89169.89000000013</v>
      </c>
      <c r="J177" s="39"/>
    </row>
    <row r="178" spans="1:10" ht="12.75" customHeight="1" x14ac:dyDescent="0.25">
      <c r="A178" s="24" t="s">
        <v>220</v>
      </c>
      <c r="B178" s="25" t="s">
        <v>4</v>
      </c>
      <c r="C178" s="26">
        <v>1102525.1299999999</v>
      </c>
      <c r="D178" s="26">
        <v>6018939</v>
      </c>
      <c r="E178" s="26">
        <v>1178619.5900000001</v>
      </c>
      <c r="F178" s="27">
        <f t="shared" si="18"/>
        <v>106.90183451872886</v>
      </c>
      <c r="G178" s="27">
        <f t="shared" si="19"/>
        <v>19.58184972467739</v>
      </c>
      <c r="H178" s="28">
        <f t="shared" si="20"/>
        <v>76094.460000000196</v>
      </c>
      <c r="J178" s="39"/>
    </row>
    <row r="179" spans="1:10" ht="12.75" customHeight="1" x14ac:dyDescent="0.25">
      <c r="A179" s="24" t="s">
        <v>221</v>
      </c>
      <c r="B179" s="25" t="s">
        <v>5</v>
      </c>
      <c r="C179" s="26">
        <v>6625</v>
      </c>
      <c r="D179" s="26">
        <v>475000</v>
      </c>
      <c r="E179" s="26">
        <v>19700.43</v>
      </c>
      <c r="F179" s="27">
        <f t="shared" si="18"/>
        <v>297.36498113207546</v>
      </c>
      <c r="G179" s="27">
        <f t="shared" si="19"/>
        <v>4.1474589473684205</v>
      </c>
      <c r="H179" s="28">
        <f t="shared" si="20"/>
        <v>13075.43</v>
      </c>
      <c r="J179" s="39"/>
    </row>
    <row r="180" spans="1:10" ht="12.75" customHeight="1" x14ac:dyDescent="0.25">
      <c r="A180" s="16" t="s">
        <v>290</v>
      </c>
      <c r="B180" s="17" t="s">
        <v>75</v>
      </c>
      <c r="C180" s="18">
        <v>11843575.560000001</v>
      </c>
      <c r="D180" s="18">
        <v>80000000</v>
      </c>
      <c r="E180" s="18">
        <v>15942195.01</v>
      </c>
      <c r="F180" s="19">
        <f t="shared" si="18"/>
        <v>134.60626758563103</v>
      </c>
      <c r="G180" s="19">
        <f t="shared" si="19"/>
        <v>19.9277437625</v>
      </c>
      <c r="H180" s="20">
        <f t="shared" si="20"/>
        <v>4098619.4499999993</v>
      </c>
      <c r="J180" s="39"/>
    </row>
    <row r="181" spans="1:10" ht="12.75" customHeight="1" x14ac:dyDescent="0.25">
      <c r="A181" s="22" t="s">
        <v>291</v>
      </c>
      <c r="B181" s="17" t="s">
        <v>76</v>
      </c>
      <c r="C181" s="18">
        <v>11843575.560000001</v>
      </c>
      <c r="D181" s="18">
        <v>80000000</v>
      </c>
      <c r="E181" s="18">
        <v>15942195.01</v>
      </c>
      <c r="F181" s="19">
        <f t="shared" si="18"/>
        <v>134.60626758563103</v>
      </c>
      <c r="G181" s="19">
        <f t="shared" si="19"/>
        <v>19.9277437625</v>
      </c>
      <c r="H181" s="20">
        <f t="shared" si="20"/>
        <v>4098619.4499999993</v>
      </c>
      <c r="J181" s="39"/>
    </row>
    <row r="182" spans="1:10" ht="12.75" customHeight="1" x14ac:dyDescent="0.25">
      <c r="A182" s="24" t="s">
        <v>220</v>
      </c>
      <c r="B182" s="25" t="s">
        <v>4</v>
      </c>
      <c r="C182" s="26">
        <v>11689279.380000001</v>
      </c>
      <c r="D182" s="26">
        <v>77411700</v>
      </c>
      <c r="E182" s="26">
        <v>15890632.33</v>
      </c>
      <c r="F182" s="27">
        <f t="shared" si="18"/>
        <v>135.9419328892796</v>
      </c>
      <c r="G182" s="27">
        <f t="shared" si="19"/>
        <v>20.527429742532462</v>
      </c>
      <c r="H182" s="28">
        <f t="shared" si="20"/>
        <v>4201352.9499999993</v>
      </c>
      <c r="J182" s="39"/>
    </row>
    <row r="183" spans="1:10" ht="12.75" customHeight="1" x14ac:dyDescent="0.25">
      <c r="A183" s="24" t="s">
        <v>221</v>
      </c>
      <c r="B183" s="25" t="s">
        <v>5</v>
      </c>
      <c r="C183" s="26">
        <v>154296.18</v>
      </c>
      <c r="D183" s="26">
        <v>2588300</v>
      </c>
      <c r="E183" s="26">
        <v>51562.68</v>
      </c>
      <c r="F183" s="27">
        <f t="shared" si="18"/>
        <v>33.417988701988605</v>
      </c>
      <c r="G183" s="27">
        <f t="shared" si="19"/>
        <v>1.9921446509291814</v>
      </c>
      <c r="H183" s="28">
        <f t="shared" si="20"/>
        <v>-102733.5</v>
      </c>
      <c r="J183" s="39"/>
    </row>
    <row r="184" spans="1:10" ht="12.75" customHeight="1" x14ac:dyDescent="0.25">
      <c r="A184" s="16" t="s">
        <v>292</v>
      </c>
      <c r="B184" s="17" t="s">
        <v>77</v>
      </c>
      <c r="C184" s="18">
        <v>235821771.31</v>
      </c>
      <c r="D184" s="18">
        <v>1240967283</v>
      </c>
      <c r="E184" s="18">
        <v>297559473.07999998</v>
      </c>
      <c r="F184" s="19">
        <f t="shared" si="18"/>
        <v>126.17981428391639</v>
      </c>
      <c r="G184" s="19">
        <f t="shared" si="19"/>
        <v>23.978027233776796</v>
      </c>
      <c r="H184" s="20">
        <f t="shared" si="20"/>
        <v>61737701.769999981</v>
      </c>
      <c r="J184" s="39"/>
    </row>
    <row r="185" spans="1:10" ht="12.75" customHeight="1" x14ac:dyDescent="0.25">
      <c r="A185" s="22" t="s">
        <v>293</v>
      </c>
      <c r="B185" s="17" t="s">
        <v>78</v>
      </c>
      <c r="C185" s="18">
        <v>3371777.94</v>
      </c>
      <c r="D185" s="18">
        <v>13482000</v>
      </c>
      <c r="E185" s="18">
        <v>3695042.36</v>
      </c>
      <c r="F185" s="19">
        <f t="shared" si="18"/>
        <v>109.58735793852425</v>
      </c>
      <c r="G185" s="19">
        <f t="shared" si="19"/>
        <v>27.407227117638332</v>
      </c>
      <c r="H185" s="20">
        <f t="shared" si="20"/>
        <v>323264.41999999993</v>
      </c>
      <c r="J185" s="39"/>
    </row>
    <row r="186" spans="1:10" ht="12.75" customHeight="1" x14ac:dyDescent="0.25">
      <c r="A186" s="24" t="s">
        <v>220</v>
      </c>
      <c r="B186" s="25" t="s">
        <v>4</v>
      </c>
      <c r="C186" s="26">
        <v>3236377.94</v>
      </c>
      <c r="D186" s="26">
        <v>13182000</v>
      </c>
      <c r="E186" s="26">
        <v>3455042.36</v>
      </c>
      <c r="F186" s="27">
        <f t="shared" si="18"/>
        <v>106.75645502638669</v>
      </c>
      <c r="G186" s="27">
        <f t="shared" si="19"/>
        <v>26.210304657866789</v>
      </c>
      <c r="H186" s="28">
        <f t="shared" si="20"/>
        <v>218664.41999999993</v>
      </c>
      <c r="J186" s="39"/>
    </row>
    <row r="187" spans="1:10" ht="12.75" customHeight="1" x14ac:dyDescent="0.25">
      <c r="A187" s="24" t="s">
        <v>221</v>
      </c>
      <c r="B187" s="25" t="s">
        <v>5</v>
      </c>
      <c r="C187" s="26">
        <v>135400</v>
      </c>
      <c r="D187" s="26">
        <v>300000</v>
      </c>
      <c r="E187" s="26">
        <v>240000</v>
      </c>
      <c r="F187" s="27">
        <f t="shared" si="18"/>
        <v>177.2525849335303</v>
      </c>
      <c r="G187" s="27">
        <f t="shared" si="19"/>
        <v>80</v>
      </c>
      <c r="H187" s="28">
        <f t="shared" si="20"/>
        <v>104600</v>
      </c>
      <c r="J187" s="39"/>
    </row>
    <row r="188" spans="1:10" ht="12.75" customHeight="1" x14ac:dyDescent="0.25">
      <c r="A188" s="22" t="s">
        <v>294</v>
      </c>
      <c r="B188" s="17" t="s">
        <v>79</v>
      </c>
      <c r="C188" s="18">
        <v>128749683.75</v>
      </c>
      <c r="D188" s="18">
        <v>639828716</v>
      </c>
      <c r="E188" s="18">
        <v>147080134.03</v>
      </c>
      <c r="F188" s="19">
        <f t="shared" si="18"/>
        <v>114.23727790710009</v>
      </c>
      <c r="G188" s="19">
        <f t="shared" si="19"/>
        <v>22.987423094964683</v>
      </c>
      <c r="H188" s="20">
        <f t="shared" si="20"/>
        <v>18330450.280000001</v>
      </c>
      <c r="J188" s="39"/>
    </row>
    <row r="189" spans="1:10" ht="12.75" customHeight="1" x14ac:dyDescent="0.25">
      <c r="A189" s="24" t="s">
        <v>220</v>
      </c>
      <c r="B189" s="25" t="s">
        <v>4</v>
      </c>
      <c r="C189" s="26">
        <v>126091802.73</v>
      </c>
      <c r="D189" s="26">
        <v>633827716</v>
      </c>
      <c r="E189" s="26">
        <v>147057856.53</v>
      </c>
      <c r="F189" s="27">
        <f t="shared" si="18"/>
        <v>116.62761047591216</v>
      </c>
      <c r="G189" s="27">
        <f t="shared" si="19"/>
        <v>23.201550329490484</v>
      </c>
      <c r="H189" s="28">
        <f t="shared" si="20"/>
        <v>20966053.799999997</v>
      </c>
      <c r="J189" s="39"/>
    </row>
    <row r="190" spans="1:10" ht="12.75" customHeight="1" x14ac:dyDescent="0.25">
      <c r="A190" s="24" t="s">
        <v>221</v>
      </c>
      <c r="B190" s="25" t="s">
        <v>5</v>
      </c>
      <c r="C190" s="26">
        <v>2657881.02</v>
      </c>
      <c r="D190" s="26">
        <v>6001000</v>
      </c>
      <c r="E190" s="26">
        <v>22277.5</v>
      </c>
      <c r="F190" s="27">
        <f t="shared" si="18"/>
        <v>0.8381676919458193</v>
      </c>
      <c r="G190" s="27">
        <f t="shared" si="19"/>
        <v>0.37122979503416098</v>
      </c>
      <c r="H190" s="28">
        <f t="shared" si="20"/>
        <v>-2635603.52</v>
      </c>
      <c r="J190" s="39"/>
    </row>
    <row r="191" spans="1:10" ht="12.75" customHeight="1" x14ac:dyDescent="0.25">
      <c r="A191" s="22" t="s">
        <v>295</v>
      </c>
      <c r="B191" s="17" t="s">
        <v>80</v>
      </c>
      <c r="C191" s="18">
        <v>20174589.739999998</v>
      </c>
      <c r="D191" s="18">
        <v>93807150</v>
      </c>
      <c r="E191" s="18">
        <v>29319758.350000001</v>
      </c>
      <c r="F191" s="19">
        <f t="shared" si="18"/>
        <v>145.33013423250907</v>
      </c>
      <c r="G191" s="19">
        <f t="shared" si="19"/>
        <v>31.255355641867389</v>
      </c>
      <c r="H191" s="20">
        <f t="shared" si="20"/>
        <v>9145168.6100000031</v>
      </c>
      <c r="J191" s="39"/>
    </row>
    <row r="192" spans="1:10" ht="12.75" customHeight="1" x14ac:dyDescent="0.25">
      <c r="A192" s="24" t="s">
        <v>220</v>
      </c>
      <c r="B192" s="25" t="s">
        <v>4</v>
      </c>
      <c r="C192" s="26">
        <v>19966341.739999998</v>
      </c>
      <c r="D192" s="26">
        <v>85708215</v>
      </c>
      <c r="E192" s="26">
        <v>23942100</v>
      </c>
      <c r="F192" s="27">
        <f t="shared" si="18"/>
        <v>119.91230197184836</v>
      </c>
      <c r="G192" s="27">
        <f t="shared" si="19"/>
        <v>27.934428455895389</v>
      </c>
      <c r="H192" s="28">
        <f t="shared" si="20"/>
        <v>3975758.2600000016</v>
      </c>
      <c r="J192" s="39"/>
    </row>
    <row r="193" spans="1:10" ht="12.75" customHeight="1" x14ac:dyDescent="0.25">
      <c r="A193" s="24" t="s">
        <v>221</v>
      </c>
      <c r="B193" s="25" t="s">
        <v>5</v>
      </c>
      <c r="C193" s="26">
        <v>208248</v>
      </c>
      <c r="D193" s="26">
        <v>8098935</v>
      </c>
      <c r="E193" s="26">
        <v>5377658.3499999996</v>
      </c>
      <c r="F193" s="27">
        <f t="shared" si="18"/>
        <v>2582.3337318965846</v>
      </c>
      <c r="G193" s="27">
        <f t="shared" si="19"/>
        <v>66.399574141538352</v>
      </c>
      <c r="H193" s="28">
        <f t="shared" si="20"/>
        <v>5169410.3499999996</v>
      </c>
      <c r="J193" s="39"/>
    </row>
    <row r="194" spans="1:10" ht="12.75" customHeight="1" x14ac:dyDescent="0.25">
      <c r="A194" s="22" t="s">
        <v>296</v>
      </c>
      <c r="B194" s="17" t="s">
        <v>81</v>
      </c>
      <c r="C194" s="18">
        <v>27374847.350000001</v>
      </c>
      <c r="D194" s="18">
        <v>165435449</v>
      </c>
      <c r="E194" s="18">
        <v>48409029.479999997</v>
      </c>
      <c r="F194" s="19">
        <f t="shared" si="18"/>
        <v>176.83762346167015</v>
      </c>
      <c r="G194" s="19">
        <f t="shared" si="19"/>
        <v>29.261581947893163</v>
      </c>
      <c r="H194" s="20">
        <f t="shared" si="20"/>
        <v>21034182.129999995</v>
      </c>
      <c r="J194" s="39"/>
    </row>
    <row r="195" spans="1:10" ht="12.75" customHeight="1" x14ac:dyDescent="0.25">
      <c r="A195" s="24" t="s">
        <v>220</v>
      </c>
      <c r="B195" s="25" t="s">
        <v>4</v>
      </c>
      <c r="C195" s="26">
        <v>26283491.350000001</v>
      </c>
      <c r="D195" s="26">
        <v>139700026</v>
      </c>
      <c r="E195" s="26">
        <v>35015454.280000001</v>
      </c>
      <c r="F195" s="27">
        <f t="shared" si="18"/>
        <v>133.222233734941</v>
      </c>
      <c r="G195" s="27">
        <f t="shared" si="19"/>
        <v>25.064744282867924</v>
      </c>
      <c r="H195" s="28">
        <f t="shared" si="20"/>
        <v>8731962.9299999997</v>
      </c>
      <c r="J195" s="39"/>
    </row>
    <row r="196" spans="1:10" ht="12.75" customHeight="1" x14ac:dyDescent="0.25">
      <c r="A196" s="24" t="s">
        <v>221</v>
      </c>
      <c r="B196" s="25" t="s">
        <v>5</v>
      </c>
      <c r="C196" s="26">
        <v>1091356</v>
      </c>
      <c r="D196" s="26">
        <v>25735423</v>
      </c>
      <c r="E196" s="26">
        <v>13393575.199999999</v>
      </c>
      <c r="F196" s="27">
        <f t="shared" si="18"/>
        <v>1227.2416333442065</v>
      </c>
      <c r="G196" s="27">
        <f t="shared" si="19"/>
        <v>52.043345858352509</v>
      </c>
      <c r="H196" s="28">
        <f t="shared" si="20"/>
        <v>12302219.199999999</v>
      </c>
      <c r="J196" s="39"/>
    </row>
    <row r="197" spans="1:10" ht="12.75" customHeight="1" x14ac:dyDescent="0.25">
      <c r="A197" s="22" t="s">
        <v>297</v>
      </c>
      <c r="B197" s="17" t="s">
        <v>82</v>
      </c>
      <c r="C197" s="18">
        <v>11914395.560000001</v>
      </c>
      <c r="D197" s="18">
        <v>68921477</v>
      </c>
      <c r="E197" s="18">
        <v>18725835.620000001</v>
      </c>
      <c r="F197" s="19">
        <f t="shared" si="18"/>
        <v>157.1698331291596</v>
      </c>
      <c r="G197" s="19">
        <f t="shared" si="19"/>
        <v>27.169811842540753</v>
      </c>
      <c r="H197" s="20">
        <f t="shared" si="20"/>
        <v>6811440.0600000005</v>
      </c>
      <c r="J197" s="39"/>
    </row>
    <row r="198" spans="1:10" ht="12.75" customHeight="1" x14ac:dyDescent="0.25">
      <c r="A198" s="24" t="s">
        <v>220</v>
      </c>
      <c r="B198" s="25" t="s">
        <v>4</v>
      </c>
      <c r="C198" s="26">
        <v>11906029.560000001</v>
      </c>
      <c r="D198" s="26">
        <v>67882247</v>
      </c>
      <c r="E198" s="26">
        <v>18447499.620000001</v>
      </c>
      <c r="F198" s="27">
        <f t="shared" si="18"/>
        <v>154.9424980597814</v>
      </c>
      <c r="G198" s="27">
        <f t="shared" si="19"/>
        <v>27.175735093153296</v>
      </c>
      <c r="H198" s="28">
        <f t="shared" si="20"/>
        <v>6541470.0600000005</v>
      </c>
      <c r="J198" s="39"/>
    </row>
    <row r="199" spans="1:10" ht="12.75" customHeight="1" x14ac:dyDescent="0.25">
      <c r="A199" s="24" t="s">
        <v>221</v>
      </c>
      <c r="B199" s="25" t="s">
        <v>5</v>
      </c>
      <c r="C199" s="26">
        <v>8366</v>
      </c>
      <c r="D199" s="26">
        <v>1039230</v>
      </c>
      <c r="E199" s="26">
        <v>278336</v>
      </c>
      <c r="F199" s="27">
        <f t="shared" si="18"/>
        <v>3326.9901984221851</v>
      </c>
      <c r="G199" s="27">
        <f t="shared" si="19"/>
        <v>26.782906575060384</v>
      </c>
      <c r="H199" s="28">
        <f t="shared" si="20"/>
        <v>269970</v>
      </c>
      <c r="J199" s="39"/>
    </row>
    <row r="200" spans="1:10" ht="12.75" customHeight="1" x14ac:dyDescent="0.25">
      <c r="A200" s="22" t="s">
        <v>298</v>
      </c>
      <c r="B200" s="17" t="s">
        <v>83</v>
      </c>
      <c r="C200" s="18">
        <v>649730.48</v>
      </c>
      <c r="D200" s="18">
        <v>3268630</v>
      </c>
      <c r="E200" s="18">
        <v>998571.38</v>
      </c>
      <c r="F200" s="19">
        <f t="shared" si="18"/>
        <v>153.69009315985915</v>
      </c>
      <c r="G200" s="19">
        <f t="shared" si="19"/>
        <v>30.55015036880895</v>
      </c>
      <c r="H200" s="20">
        <f t="shared" si="20"/>
        <v>348840.9</v>
      </c>
      <c r="J200" s="39"/>
    </row>
    <row r="201" spans="1:10" ht="12.75" customHeight="1" x14ac:dyDescent="0.25">
      <c r="A201" s="24" t="s">
        <v>220</v>
      </c>
      <c r="B201" s="25" t="s">
        <v>4</v>
      </c>
      <c r="C201" s="26">
        <v>649730.48</v>
      </c>
      <c r="D201" s="26">
        <v>2987123</v>
      </c>
      <c r="E201" s="26">
        <v>777765.78</v>
      </c>
      <c r="F201" s="27">
        <f t="shared" si="18"/>
        <v>119.70590944109627</v>
      </c>
      <c r="G201" s="27">
        <f t="shared" si="19"/>
        <v>26.03728671367065</v>
      </c>
      <c r="H201" s="28">
        <f t="shared" si="20"/>
        <v>128035.30000000005</v>
      </c>
      <c r="J201" s="39"/>
    </row>
    <row r="202" spans="1:10" ht="12.75" customHeight="1" x14ac:dyDescent="0.25">
      <c r="A202" s="24" t="s">
        <v>221</v>
      </c>
      <c r="B202" s="25" t="s">
        <v>5</v>
      </c>
      <c r="C202" s="26"/>
      <c r="D202" s="26">
        <v>281507</v>
      </c>
      <c r="E202" s="26">
        <v>220805.6</v>
      </c>
      <c r="F202" s="27" t="str">
        <f t="shared" si="18"/>
        <v>x</v>
      </c>
      <c r="G202" s="27">
        <f t="shared" si="19"/>
        <v>78.43698380502083</v>
      </c>
      <c r="H202" s="28">
        <f t="shared" si="20"/>
        <v>220805.6</v>
      </c>
      <c r="J202" s="39"/>
    </row>
    <row r="203" spans="1:10" ht="12.75" customHeight="1" x14ac:dyDescent="0.25">
      <c r="A203" s="22" t="s">
        <v>299</v>
      </c>
      <c r="B203" s="17" t="s">
        <v>84</v>
      </c>
      <c r="C203" s="18">
        <v>23287131.870000001</v>
      </c>
      <c r="D203" s="18">
        <v>93920369</v>
      </c>
      <c r="E203" s="18">
        <v>23051689.289999999</v>
      </c>
      <c r="F203" s="19">
        <f t="shared" si="18"/>
        <v>98.988958445744387</v>
      </c>
      <c r="G203" s="19">
        <f t="shared" si="19"/>
        <v>24.543865761430304</v>
      </c>
      <c r="H203" s="20">
        <f t="shared" si="20"/>
        <v>-235442.58000000194</v>
      </c>
      <c r="J203" s="39"/>
    </row>
    <row r="204" spans="1:10" ht="12.75" customHeight="1" x14ac:dyDescent="0.25">
      <c r="A204" s="24" t="s">
        <v>220</v>
      </c>
      <c r="B204" s="25" t="s">
        <v>4</v>
      </c>
      <c r="C204" s="26">
        <v>23287131.870000001</v>
      </c>
      <c r="D204" s="26">
        <v>92547821</v>
      </c>
      <c r="E204" s="26">
        <v>22708555.289999999</v>
      </c>
      <c r="F204" s="27">
        <f t="shared" si="18"/>
        <v>97.515466553674813</v>
      </c>
      <c r="G204" s="27">
        <f t="shared" si="19"/>
        <v>24.537104217721129</v>
      </c>
      <c r="H204" s="28">
        <f t="shared" si="20"/>
        <v>-578576.58000000194</v>
      </c>
      <c r="J204" s="39"/>
    </row>
    <row r="205" spans="1:10" ht="12.75" customHeight="1" x14ac:dyDescent="0.25">
      <c r="A205" s="24" t="s">
        <v>221</v>
      </c>
      <c r="B205" s="25" t="s">
        <v>5</v>
      </c>
      <c r="C205" s="26"/>
      <c r="D205" s="26">
        <v>1372548</v>
      </c>
      <c r="E205" s="26">
        <v>343134</v>
      </c>
      <c r="F205" s="27" t="str">
        <f t="shared" si="18"/>
        <v>x</v>
      </c>
      <c r="G205" s="27">
        <f t="shared" si="19"/>
        <v>24.999781428409062</v>
      </c>
      <c r="H205" s="28">
        <f t="shared" si="20"/>
        <v>343134</v>
      </c>
      <c r="J205" s="39"/>
    </row>
    <row r="206" spans="1:10" ht="12.75" customHeight="1" x14ac:dyDescent="0.25">
      <c r="A206" s="22" t="s">
        <v>300</v>
      </c>
      <c r="B206" s="17" t="s">
        <v>85</v>
      </c>
      <c r="C206" s="18">
        <v>11581873.02</v>
      </c>
      <c r="D206" s="18">
        <v>104174150</v>
      </c>
      <c r="E206" s="18">
        <v>21973471.710000001</v>
      </c>
      <c r="F206" s="19">
        <f t="shared" si="18"/>
        <v>189.72295475917764</v>
      </c>
      <c r="G206" s="19">
        <f t="shared" si="19"/>
        <v>21.093017519221419</v>
      </c>
      <c r="H206" s="20">
        <f t="shared" si="20"/>
        <v>10391598.690000001</v>
      </c>
      <c r="J206" s="39"/>
    </row>
    <row r="207" spans="1:10" ht="12.75" customHeight="1" x14ac:dyDescent="0.25">
      <c r="A207" s="24" t="s">
        <v>220</v>
      </c>
      <c r="B207" s="25" t="s">
        <v>4</v>
      </c>
      <c r="C207" s="26">
        <v>11581873.02</v>
      </c>
      <c r="D207" s="26">
        <v>104174150</v>
      </c>
      <c r="E207" s="26">
        <v>21973471.710000001</v>
      </c>
      <c r="F207" s="27">
        <f t="shared" si="18"/>
        <v>189.72295475917764</v>
      </c>
      <c r="G207" s="27">
        <f t="shared" si="19"/>
        <v>21.093017519221419</v>
      </c>
      <c r="H207" s="28">
        <f t="shared" si="20"/>
        <v>10391598.690000001</v>
      </c>
      <c r="J207" s="39"/>
    </row>
    <row r="208" spans="1:10" ht="12.75" customHeight="1" x14ac:dyDescent="0.25">
      <c r="A208" s="22" t="s">
        <v>301</v>
      </c>
      <c r="B208" s="17" t="s">
        <v>86</v>
      </c>
      <c r="C208" s="18">
        <v>426589.6</v>
      </c>
      <c r="D208" s="18">
        <v>4188390</v>
      </c>
      <c r="E208" s="18">
        <v>1704729.86</v>
      </c>
      <c r="F208" s="19">
        <f t="shared" si="18"/>
        <v>399.61824198245813</v>
      </c>
      <c r="G208" s="19">
        <f t="shared" si="19"/>
        <v>40.70131625755959</v>
      </c>
      <c r="H208" s="20">
        <f t="shared" si="20"/>
        <v>1278140.2600000002</v>
      </c>
      <c r="J208" s="39"/>
    </row>
    <row r="209" spans="1:10" ht="12.75" customHeight="1" x14ac:dyDescent="0.25">
      <c r="A209" s="24" t="s">
        <v>220</v>
      </c>
      <c r="B209" s="25" t="s">
        <v>4</v>
      </c>
      <c r="C209" s="26">
        <v>426589.6</v>
      </c>
      <c r="D209" s="26">
        <v>3572690</v>
      </c>
      <c r="E209" s="26">
        <v>1312169.8600000001</v>
      </c>
      <c r="F209" s="27">
        <f t="shared" si="18"/>
        <v>307.59537035126976</v>
      </c>
      <c r="G209" s="27">
        <f t="shared" si="19"/>
        <v>36.727783826752393</v>
      </c>
      <c r="H209" s="28">
        <f t="shared" si="20"/>
        <v>885580.26000000013</v>
      </c>
      <c r="J209" s="39"/>
    </row>
    <row r="210" spans="1:10" ht="12.75" customHeight="1" x14ac:dyDescent="0.25">
      <c r="A210" s="24" t="s">
        <v>221</v>
      </c>
      <c r="B210" s="25" t="s">
        <v>5</v>
      </c>
      <c r="C210" s="26"/>
      <c r="D210" s="26">
        <v>615700</v>
      </c>
      <c r="E210" s="26">
        <v>392560</v>
      </c>
      <c r="F210" s="27" t="str">
        <f t="shared" si="18"/>
        <v>x</v>
      </c>
      <c r="G210" s="27">
        <f t="shared" si="19"/>
        <v>63.758323859022248</v>
      </c>
      <c r="H210" s="28">
        <f t="shared" si="20"/>
        <v>392560</v>
      </c>
      <c r="J210" s="39"/>
    </row>
    <row r="211" spans="1:10" ht="12.75" customHeight="1" x14ac:dyDescent="0.25">
      <c r="A211" s="22" t="s">
        <v>302</v>
      </c>
      <c r="B211" s="17" t="s">
        <v>87</v>
      </c>
      <c r="C211" s="18">
        <v>8291152</v>
      </c>
      <c r="D211" s="18">
        <v>53940952</v>
      </c>
      <c r="E211" s="18">
        <v>2601211</v>
      </c>
      <c r="F211" s="19">
        <f t="shared" si="18"/>
        <v>31.373336298743524</v>
      </c>
      <c r="G211" s="19">
        <f t="shared" si="19"/>
        <v>4.822330536546704</v>
      </c>
      <c r="H211" s="20">
        <f t="shared" si="20"/>
        <v>-5689941</v>
      </c>
      <c r="J211" s="39"/>
    </row>
    <row r="212" spans="1:10" ht="12.75" customHeight="1" x14ac:dyDescent="0.25">
      <c r="A212" s="24" t="s">
        <v>220</v>
      </c>
      <c r="B212" s="25" t="s">
        <v>4</v>
      </c>
      <c r="C212" s="26">
        <v>8244955</v>
      </c>
      <c r="D212" s="26">
        <v>52505952</v>
      </c>
      <c r="E212" s="26">
        <v>2534539</v>
      </c>
      <c r="F212" s="27">
        <f t="shared" si="18"/>
        <v>30.740483119677425</v>
      </c>
      <c r="G212" s="27">
        <f t="shared" si="19"/>
        <v>4.8271460728871274</v>
      </c>
      <c r="H212" s="28">
        <f t="shared" si="20"/>
        <v>-5710416</v>
      </c>
      <c r="J212" s="39"/>
    </row>
    <row r="213" spans="1:10" ht="12.75" customHeight="1" x14ac:dyDescent="0.25">
      <c r="A213" s="24" t="s">
        <v>221</v>
      </c>
      <c r="B213" s="25" t="s">
        <v>5</v>
      </c>
      <c r="C213" s="26">
        <v>46197</v>
      </c>
      <c r="D213" s="26">
        <v>1435000</v>
      </c>
      <c r="E213" s="26">
        <v>66672</v>
      </c>
      <c r="F213" s="27">
        <f t="shared" si="18"/>
        <v>144.32105980907852</v>
      </c>
      <c r="G213" s="27">
        <f t="shared" si="19"/>
        <v>4.6461324041811842</v>
      </c>
      <c r="H213" s="28">
        <f t="shared" si="20"/>
        <v>20475</v>
      </c>
      <c r="J213" s="39"/>
    </row>
    <row r="214" spans="1:10" ht="12.75" customHeight="1" x14ac:dyDescent="0.25">
      <c r="A214" s="16" t="s">
        <v>303</v>
      </c>
      <c r="B214" s="17" t="s">
        <v>88</v>
      </c>
      <c r="C214" s="18">
        <v>1794675037.78</v>
      </c>
      <c r="D214" s="18">
        <v>7593246976</v>
      </c>
      <c r="E214" s="18">
        <v>1991873961.0699999</v>
      </c>
      <c r="F214" s="19">
        <f t="shared" si="18"/>
        <v>110.9880016793421</v>
      </c>
      <c r="G214" s="19">
        <f t="shared" si="19"/>
        <v>26.232176661258645</v>
      </c>
      <c r="H214" s="20">
        <f t="shared" si="20"/>
        <v>197198923.28999996</v>
      </c>
      <c r="J214" s="39"/>
    </row>
    <row r="215" spans="1:10" ht="12.75" customHeight="1" x14ac:dyDescent="0.25">
      <c r="A215" s="22" t="s">
        <v>304</v>
      </c>
      <c r="B215" s="17" t="s">
        <v>89</v>
      </c>
      <c r="C215" s="18">
        <v>1724678062.4000001</v>
      </c>
      <c r="D215" s="18">
        <v>7234332800</v>
      </c>
      <c r="E215" s="18">
        <v>1931333099.6700001</v>
      </c>
      <c r="F215" s="19">
        <f t="shared" si="18"/>
        <v>111.98223841163878</v>
      </c>
      <c r="G215" s="19">
        <f t="shared" si="19"/>
        <v>26.696768770023958</v>
      </c>
      <c r="H215" s="20">
        <f t="shared" si="20"/>
        <v>206655037.26999998</v>
      </c>
      <c r="J215" s="39"/>
    </row>
    <row r="216" spans="1:10" ht="12.75" customHeight="1" x14ac:dyDescent="0.25">
      <c r="A216" s="24" t="s">
        <v>220</v>
      </c>
      <c r="B216" s="25" t="s">
        <v>4</v>
      </c>
      <c r="C216" s="26">
        <v>1721062783.0699999</v>
      </c>
      <c r="D216" s="26">
        <v>7202075188</v>
      </c>
      <c r="E216" s="26">
        <v>1927717776.03</v>
      </c>
      <c r="F216" s="27">
        <f t="shared" si="18"/>
        <v>112.00740583044697</v>
      </c>
      <c r="G216" s="27">
        <f t="shared" si="19"/>
        <v>26.766143447682094</v>
      </c>
      <c r="H216" s="28">
        <f t="shared" si="20"/>
        <v>206654992.96000004</v>
      </c>
      <c r="J216" s="39"/>
    </row>
    <row r="217" spans="1:10" ht="12.75" customHeight="1" x14ac:dyDescent="0.25">
      <c r="A217" s="24" t="s">
        <v>221</v>
      </c>
      <c r="B217" s="25" t="s">
        <v>5</v>
      </c>
      <c r="C217" s="26">
        <v>3615279.33</v>
      </c>
      <c r="D217" s="26">
        <v>32257612</v>
      </c>
      <c r="E217" s="26">
        <v>3615323.64</v>
      </c>
      <c r="F217" s="27">
        <f t="shared" si="18"/>
        <v>100.0012256314369</v>
      </c>
      <c r="G217" s="27">
        <f t="shared" si="19"/>
        <v>11.207660505061567</v>
      </c>
      <c r="H217" s="28">
        <f t="shared" si="20"/>
        <v>44.310000000055879</v>
      </c>
      <c r="J217" s="39"/>
    </row>
    <row r="218" spans="1:10" ht="12.75" customHeight="1" x14ac:dyDescent="0.25">
      <c r="A218" s="22" t="s">
        <v>305</v>
      </c>
      <c r="B218" s="17" t="s">
        <v>90</v>
      </c>
      <c r="C218" s="18">
        <v>1076456.49</v>
      </c>
      <c r="D218" s="18">
        <v>0</v>
      </c>
      <c r="E218" s="18"/>
      <c r="F218" s="19">
        <f t="shared" si="18"/>
        <v>0</v>
      </c>
      <c r="G218" s="19" t="str">
        <f t="shared" si="19"/>
        <v>x</v>
      </c>
      <c r="H218" s="20">
        <f t="shared" si="20"/>
        <v>-1076456.49</v>
      </c>
      <c r="J218" s="39"/>
    </row>
    <row r="219" spans="1:10" ht="12.75" customHeight="1" x14ac:dyDescent="0.25">
      <c r="A219" s="24" t="s">
        <v>220</v>
      </c>
      <c r="B219" s="25" t="s">
        <v>4</v>
      </c>
      <c r="C219" s="26">
        <v>1076456.49</v>
      </c>
      <c r="D219" s="26">
        <v>0</v>
      </c>
      <c r="E219" s="26"/>
      <c r="F219" s="27">
        <f t="shared" si="18"/>
        <v>0</v>
      </c>
      <c r="G219" s="27" t="str">
        <f t="shared" si="19"/>
        <v>x</v>
      </c>
      <c r="H219" s="28">
        <f t="shared" si="20"/>
        <v>-1076456.49</v>
      </c>
      <c r="J219" s="39"/>
    </row>
    <row r="220" spans="1:10" ht="12.75" customHeight="1" x14ac:dyDescent="0.25">
      <c r="A220" s="22" t="s">
        <v>306</v>
      </c>
      <c r="B220" s="17" t="s">
        <v>91</v>
      </c>
      <c r="C220" s="18">
        <v>31189847.559999999</v>
      </c>
      <c r="D220" s="18">
        <v>236824556</v>
      </c>
      <c r="E220" s="18">
        <v>38285157.719999999</v>
      </c>
      <c r="F220" s="19">
        <f t="shared" si="18"/>
        <v>122.74878114216727</v>
      </c>
      <c r="G220" s="19">
        <f t="shared" si="19"/>
        <v>16.166042224101119</v>
      </c>
      <c r="H220" s="20">
        <f t="shared" si="20"/>
        <v>7095310.1600000001</v>
      </c>
      <c r="J220" s="39"/>
    </row>
    <row r="221" spans="1:10" ht="12.75" customHeight="1" x14ac:dyDescent="0.25">
      <c r="A221" s="24" t="s">
        <v>220</v>
      </c>
      <c r="B221" s="25" t="s">
        <v>4</v>
      </c>
      <c r="C221" s="26">
        <v>31187108.559999999</v>
      </c>
      <c r="D221" s="26">
        <v>226068056</v>
      </c>
      <c r="E221" s="26">
        <v>36603008.899999999</v>
      </c>
      <c r="F221" s="27">
        <f t="shared" si="18"/>
        <v>117.36583027432795</v>
      </c>
      <c r="G221" s="27">
        <f t="shared" si="19"/>
        <v>16.191145952969137</v>
      </c>
      <c r="H221" s="28">
        <f t="shared" si="20"/>
        <v>5415900.3399999999</v>
      </c>
      <c r="J221" s="39"/>
    </row>
    <row r="222" spans="1:10" ht="12.75" customHeight="1" x14ac:dyDescent="0.25">
      <c r="A222" s="24" t="s">
        <v>221</v>
      </c>
      <c r="B222" s="25" t="s">
        <v>5</v>
      </c>
      <c r="C222" s="26">
        <v>2739</v>
      </c>
      <c r="D222" s="26">
        <v>10756500</v>
      </c>
      <c r="E222" s="26">
        <v>1682148.82</v>
      </c>
      <c r="F222" s="27">
        <f t="shared" si="18"/>
        <v>61414.706827309237</v>
      </c>
      <c r="G222" s="27">
        <f t="shared" si="19"/>
        <v>15.638440198949475</v>
      </c>
      <c r="H222" s="28">
        <f t="shared" si="20"/>
        <v>1679409.82</v>
      </c>
      <c r="J222" s="39"/>
    </row>
    <row r="223" spans="1:10" ht="12.75" customHeight="1" x14ac:dyDescent="0.25">
      <c r="A223" s="22" t="s">
        <v>307</v>
      </c>
      <c r="B223" s="17" t="s">
        <v>448</v>
      </c>
      <c r="C223" s="18">
        <v>13499979.27</v>
      </c>
      <c r="D223" s="18">
        <v>110743620</v>
      </c>
      <c r="E223" s="18">
        <v>18459880.649999999</v>
      </c>
      <c r="F223" s="19">
        <f t="shared" si="18"/>
        <v>136.74006663863565</v>
      </c>
      <c r="G223" s="19">
        <f t="shared" si="19"/>
        <v>16.669024048518548</v>
      </c>
      <c r="H223" s="20">
        <f t="shared" si="20"/>
        <v>4959901.379999999</v>
      </c>
      <c r="J223" s="39"/>
    </row>
    <row r="224" spans="1:10" ht="12.75" customHeight="1" x14ac:dyDescent="0.25">
      <c r="A224" s="24" t="s">
        <v>220</v>
      </c>
      <c r="B224" s="25" t="s">
        <v>4</v>
      </c>
      <c r="C224" s="26">
        <v>8434711.6500000004</v>
      </c>
      <c r="D224" s="26">
        <v>85100270</v>
      </c>
      <c r="E224" s="26">
        <v>18147841.960000001</v>
      </c>
      <c r="F224" s="27">
        <f t="shared" si="18"/>
        <v>215.15663739376319</v>
      </c>
      <c r="G224" s="27">
        <f t="shared" si="19"/>
        <v>21.325246042110091</v>
      </c>
      <c r="H224" s="28">
        <f t="shared" si="20"/>
        <v>9713130.3100000005</v>
      </c>
      <c r="J224" s="39"/>
    </row>
    <row r="225" spans="1:10" ht="12.75" customHeight="1" x14ac:dyDescent="0.25">
      <c r="A225" s="24" t="s">
        <v>221</v>
      </c>
      <c r="B225" s="25" t="s">
        <v>5</v>
      </c>
      <c r="C225" s="26">
        <v>5065267.62</v>
      </c>
      <c r="D225" s="26">
        <v>25643350</v>
      </c>
      <c r="E225" s="26">
        <v>312038.69</v>
      </c>
      <c r="F225" s="27">
        <f t="shared" si="18"/>
        <v>6.1603594007141522</v>
      </c>
      <c r="G225" s="27">
        <f t="shared" si="19"/>
        <v>1.2168405844010239</v>
      </c>
      <c r="H225" s="28">
        <f t="shared" si="20"/>
        <v>-4753228.93</v>
      </c>
      <c r="J225" s="39"/>
    </row>
    <row r="226" spans="1:10" ht="12.75" customHeight="1" x14ac:dyDescent="0.25">
      <c r="A226" s="22" t="s">
        <v>308</v>
      </c>
      <c r="B226" s="17" t="s">
        <v>92</v>
      </c>
      <c r="C226" s="18">
        <v>2718312.98</v>
      </c>
      <c r="D226" s="18">
        <v>0</v>
      </c>
      <c r="E226" s="18"/>
      <c r="F226" s="19">
        <f t="shared" si="18"/>
        <v>0</v>
      </c>
      <c r="G226" s="19" t="str">
        <f t="shared" si="19"/>
        <v>x</v>
      </c>
      <c r="H226" s="20">
        <f t="shared" si="20"/>
        <v>-2718312.98</v>
      </c>
      <c r="J226" s="39"/>
    </row>
    <row r="227" spans="1:10" ht="12.75" customHeight="1" x14ac:dyDescent="0.25">
      <c r="A227" s="24" t="s">
        <v>220</v>
      </c>
      <c r="B227" s="25" t="s">
        <v>4</v>
      </c>
      <c r="C227" s="26">
        <v>2718312.98</v>
      </c>
      <c r="D227" s="26">
        <v>0</v>
      </c>
      <c r="E227" s="26"/>
      <c r="F227" s="27">
        <f t="shared" si="18"/>
        <v>0</v>
      </c>
      <c r="G227" s="27" t="str">
        <f t="shared" si="19"/>
        <v>x</v>
      </c>
      <c r="H227" s="28">
        <f t="shared" si="20"/>
        <v>-2718312.98</v>
      </c>
      <c r="J227" s="39"/>
    </row>
    <row r="228" spans="1:10" ht="12.75" customHeight="1" x14ac:dyDescent="0.25">
      <c r="A228" s="22" t="s">
        <v>309</v>
      </c>
      <c r="B228" s="17" t="s">
        <v>93</v>
      </c>
      <c r="C228" s="18">
        <v>13702424.470000001</v>
      </c>
      <c r="D228" s="18">
        <v>0</v>
      </c>
      <c r="E228" s="18"/>
      <c r="F228" s="19">
        <f t="shared" si="18"/>
        <v>0</v>
      </c>
      <c r="G228" s="19" t="str">
        <f t="shared" si="19"/>
        <v>x</v>
      </c>
      <c r="H228" s="20">
        <f t="shared" si="20"/>
        <v>-13702424.470000001</v>
      </c>
      <c r="J228" s="39"/>
    </row>
    <row r="229" spans="1:10" ht="12.75" customHeight="1" x14ac:dyDescent="0.25">
      <c r="A229" s="24" t="s">
        <v>220</v>
      </c>
      <c r="B229" s="25" t="s">
        <v>4</v>
      </c>
      <c r="C229" s="26">
        <v>12457367.98</v>
      </c>
      <c r="D229" s="26">
        <v>0</v>
      </c>
      <c r="E229" s="26"/>
      <c r="F229" s="27">
        <f t="shared" ref="F229:F294" si="21">IF(C229=0,"x",E229/C229*100)</f>
        <v>0</v>
      </c>
      <c r="G229" s="27" t="str">
        <f t="shared" ref="G229:G294" si="22">IF(D229=0,"x",E229/D229*100)</f>
        <v>x</v>
      </c>
      <c r="H229" s="28">
        <f t="shared" si="20"/>
        <v>-12457367.98</v>
      </c>
      <c r="J229" s="39"/>
    </row>
    <row r="230" spans="1:10" ht="12.75" customHeight="1" x14ac:dyDescent="0.25">
      <c r="A230" s="24" t="s">
        <v>221</v>
      </c>
      <c r="B230" s="25" t="s">
        <v>5</v>
      </c>
      <c r="C230" s="26">
        <v>1245056.49</v>
      </c>
      <c r="D230" s="26">
        <v>0</v>
      </c>
      <c r="E230" s="26"/>
      <c r="F230" s="27">
        <f t="shared" si="21"/>
        <v>0</v>
      </c>
      <c r="G230" s="27" t="str">
        <f t="shared" si="22"/>
        <v>x</v>
      </c>
      <c r="H230" s="28">
        <f t="shared" ref="H230:H294" si="23">+E230-C230</f>
        <v>-1245056.49</v>
      </c>
      <c r="J230" s="39"/>
    </row>
    <row r="231" spans="1:10" ht="12.75" customHeight="1" x14ac:dyDescent="0.25">
      <c r="A231" s="22" t="s">
        <v>310</v>
      </c>
      <c r="B231" s="17" t="s">
        <v>447</v>
      </c>
      <c r="C231" s="18">
        <v>7809954.6100000003</v>
      </c>
      <c r="D231" s="18">
        <v>0</v>
      </c>
      <c r="E231" s="18"/>
      <c r="F231" s="19">
        <f t="shared" si="21"/>
        <v>0</v>
      </c>
      <c r="G231" s="19" t="str">
        <f t="shared" si="22"/>
        <v>x</v>
      </c>
      <c r="H231" s="20">
        <f t="shared" si="23"/>
        <v>-7809954.6100000003</v>
      </c>
      <c r="J231" s="39"/>
    </row>
    <row r="232" spans="1:10" ht="12.75" customHeight="1" x14ac:dyDescent="0.25">
      <c r="A232" s="24" t="s">
        <v>220</v>
      </c>
      <c r="B232" s="25" t="s">
        <v>4</v>
      </c>
      <c r="C232" s="26">
        <v>7786497.6100000003</v>
      </c>
      <c r="D232" s="26">
        <v>0</v>
      </c>
      <c r="E232" s="26"/>
      <c r="F232" s="27">
        <f t="shared" si="21"/>
        <v>0</v>
      </c>
      <c r="G232" s="27" t="str">
        <f t="shared" si="22"/>
        <v>x</v>
      </c>
      <c r="H232" s="28">
        <f t="shared" si="23"/>
        <v>-7786497.6100000003</v>
      </c>
      <c r="J232" s="39"/>
    </row>
    <row r="233" spans="1:10" ht="12.75" customHeight="1" x14ac:dyDescent="0.25">
      <c r="A233" s="24" t="s">
        <v>221</v>
      </c>
      <c r="B233" s="25" t="s">
        <v>5</v>
      </c>
      <c r="C233" s="26">
        <v>23457</v>
      </c>
      <c r="D233" s="26">
        <v>0</v>
      </c>
      <c r="E233" s="26"/>
      <c r="F233" s="27">
        <f t="shared" si="21"/>
        <v>0</v>
      </c>
      <c r="G233" s="27" t="str">
        <f t="shared" si="22"/>
        <v>x</v>
      </c>
      <c r="H233" s="28">
        <f t="shared" si="23"/>
        <v>-23457</v>
      </c>
      <c r="J233" s="39"/>
    </row>
    <row r="234" spans="1:10" ht="12.75" customHeight="1" x14ac:dyDescent="0.25">
      <c r="A234" s="22" t="s">
        <v>445</v>
      </c>
      <c r="B234" s="17" t="s">
        <v>446</v>
      </c>
      <c r="C234" s="18"/>
      <c r="D234" s="18">
        <v>11346000</v>
      </c>
      <c r="E234" s="18">
        <v>3795823.03</v>
      </c>
      <c r="F234" s="19" t="str">
        <f t="shared" si="21"/>
        <v>x</v>
      </c>
      <c r="G234" s="19">
        <f t="shared" si="22"/>
        <v>33.455165080204473</v>
      </c>
      <c r="H234" s="20">
        <f t="shared" si="23"/>
        <v>3795823.03</v>
      </c>
      <c r="J234" s="39"/>
    </row>
    <row r="235" spans="1:10" ht="12.75" customHeight="1" x14ac:dyDescent="0.25">
      <c r="A235" s="24" t="s">
        <v>220</v>
      </c>
      <c r="B235" s="25" t="s">
        <v>4</v>
      </c>
      <c r="C235" s="26"/>
      <c r="D235" s="26">
        <v>11216000</v>
      </c>
      <c r="E235" s="26">
        <v>3240515.73</v>
      </c>
      <c r="F235" s="27" t="str">
        <f t="shared" si="21"/>
        <v>x</v>
      </c>
      <c r="G235" s="27">
        <f t="shared" si="22"/>
        <v>28.891902014978605</v>
      </c>
      <c r="H235" s="28">
        <f t="shared" si="23"/>
        <v>3240515.73</v>
      </c>
      <c r="J235" s="39"/>
    </row>
    <row r="236" spans="1:10" ht="12.75" customHeight="1" x14ac:dyDescent="0.25">
      <c r="A236" s="24" t="s">
        <v>221</v>
      </c>
      <c r="B236" s="25" t="s">
        <v>436</v>
      </c>
      <c r="C236" s="26"/>
      <c r="D236" s="26">
        <v>130000</v>
      </c>
      <c r="E236" s="26">
        <v>555307.30000000005</v>
      </c>
      <c r="F236" s="27" t="str">
        <f t="shared" si="21"/>
        <v>x</v>
      </c>
      <c r="G236" s="27">
        <f t="shared" si="22"/>
        <v>427.15946153846158</v>
      </c>
      <c r="H236" s="28">
        <f t="shared" si="23"/>
        <v>555307.30000000005</v>
      </c>
      <c r="J236" s="39"/>
    </row>
    <row r="237" spans="1:10" ht="12.75" customHeight="1" x14ac:dyDescent="0.25">
      <c r="A237" s="16" t="s">
        <v>311</v>
      </c>
      <c r="B237" s="17" t="s">
        <v>94</v>
      </c>
      <c r="C237" s="18">
        <v>218189203.84999999</v>
      </c>
      <c r="D237" s="18">
        <v>1303694227</v>
      </c>
      <c r="E237" s="18">
        <v>197186675.91999999</v>
      </c>
      <c r="F237" s="19">
        <f t="shared" si="21"/>
        <v>90.374167209281921</v>
      </c>
      <c r="G237" s="19">
        <f t="shared" si="22"/>
        <v>15.125224292337069</v>
      </c>
      <c r="H237" s="20">
        <f t="shared" si="23"/>
        <v>-21002527.930000007</v>
      </c>
      <c r="J237" s="39"/>
    </row>
    <row r="238" spans="1:10" ht="12.75" customHeight="1" x14ac:dyDescent="0.25">
      <c r="A238" s="22" t="s">
        <v>312</v>
      </c>
      <c r="B238" s="17" t="s">
        <v>95</v>
      </c>
      <c r="C238" s="18">
        <v>163487988.97999999</v>
      </c>
      <c r="D238" s="18">
        <v>1188903527</v>
      </c>
      <c r="E238" s="18">
        <v>163482447.94</v>
      </c>
      <c r="F238" s="19">
        <f t="shared" si="21"/>
        <v>99.996610735727714</v>
      </c>
      <c r="G238" s="19">
        <f t="shared" si="22"/>
        <v>13.75069080268613</v>
      </c>
      <c r="H238" s="20">
        <f t="shared" si="23"/>
        <v>-5541.0399999916553</v>
      </c>
      <c r="J238" s="39"/>
    </row>
    <row r="239" spans="1:10" ht="12.75" customHeight="1" x14ac:dyDescent="0.25">
      <c r="A239" s="24" t="s">
        <v>220</v>
      </c>
      <c r="B239" s="25" t="s">
        <v>4</v>
      </c>
      <c r="C239" s="26">
        <v>162934062.25</v>
      </c>
      <c r="D239" s="26">
        <v>1184823377</v>
      </c>
      <c r="E239" s="26">
        <v>163463565.94</v>
      </c>
      <c r="F239" s="27">
        <f t="shared" si="21"/>
        <v>100.32498035259658</v>
      </c>
      <c r="G239" s="27">
        <f t="shared" si="22"/>
        <v>13.796450096544643</v>
      </c>
      <c r="H239" s="28">
        <f t="shared" si="23"/>
        <v>529503.68999999762</v>
      </c>
      <c r="J239" s="39"/>
    </row>
    <row r="240" spans="1:10" ht="12.75" customHeight="1" x14ac:dyDescent="0.25">
      <c r="A240" s="24" t="s">
        <v>221</v>
      </c>
      <c r="B240" s="25" t="s">
        <v>5</v>
      </c>
      <c r="C240" s="26">
        <v>553926.73</v>
      </c>
      <c r="D240" s="26">
        <v>4080150</v>
      </c>
      <c r="E240" s="26">
        <v>18882</v>
      </c>
      <c r="F240" s="27">
        <f t="shared" si="21"/>
        <v>3.4087540783597858</v>
      </c>
      <c r="G240" s="27">
        <f t="shared" si="22"/>
        <v>0.46277710378294912</v>
      </c>
      <c r="H240" s="28">
        <f t="shared" si="23"/>
        <v>-535044.73</v>
      </c>
      <c r="J240" s="39"/>
    </row>
    <row r="241" spans="1:10" ht="12.75" customHeight="1" x14ac:dyDescent="0.25">
      <c r="A241" s="22" t="s">
        <v>313</v>
      </c>
      <c r="B241" s="17" t="s">
        <v>96</v>
      </c>
      <c r="C241" s="18">
        <v>37485911.969999999</v>
      </c>
      <c r="D241" s="18">
        <v>40005700</v>
      </c>
      <c r="E241" s="18">
        <v>17993031.079999998</v>
      </c>
      <c r="F241" s="19">
        <f t="shared" si="21"/>
        <v>47.999448684614727</v>
      </c>
      <c r="G241" s="19">
        <f t="shared" si="22"/>
        <v>44.976168595975068</v>
      </c>
      <c r="H241" s="20">
        <f t="shared" si="23"/>
        <v>-19492880.890000001</v>
      </c>
      <c r="J241" s="39"/>
    </row>
    <row r="242" spans="1:10" ht="12.75" customHeight="1" x14ac:dyDescent="0.25">
      <c r="A242" s="24" t="s">
        <v>220</v>
      </c>
      <c r="B242" s="25" t="s">
        <v>4</v>
      </c>
      <c r="C242" s="26">
        <v>37485911.969999999</v>
      </c>
      <c r="D242" s="26">
        <v>39980700</v>
      </c>
      <c r="E242" s="26">
        <v>17993031.079999998</v>
      </c>
      <c r="F242" s="27">
        <f t="shared" si="21"/>
        <v>47.999448684614727</v>
      </c>
      <c r="G242" s="27">
        <f t="shared" si="22"/>
        <v>45.004292271020759</v>
      </c>
      <c r="H242" s="28">
        <f t="shared" si="23"/>
        <v>-19492880.890000001</v>
      </c>
      <c r="J242" s="39"/>
    </row>
    <row r="243" spans="1:10" ht="12.75" customHeight="1" x14ac:dyDescent="0.25">
      <c r="A243" s="24" t="s">
        <v>221</v>
      </c>
      <c r="B243" s="25" t="s">
        <v>5</v>
      </c>
      <c r="C243" s="26"/>
      <c r="D243" s="26">
        <v>25000</v>
      </c>
      <c r="E243" s="26"/>
      <c r="F243" s="27" t="str">
        <f t="shared" si="21"/>
        <v>x</v>
      </c>
      <c r="G243" s="27">
        <f t="shared" si="22"/>
        <v>0</v>
      </c>
      <c r="H243" s="28">
        <f t="shared" si="23"/>
        <v>0</v>
      </c>
      <c r="J243" s="39"/>
    </row>
    <row r="244" spans="1:10" ht="12.75" customHeight="1" x14ac:dyDescent="0.25">
      <c r="A244" s="22" t="s">
        <v>314</v>
      </c>
      <c r="B244" s="17" t="s">
        <v>97</v>
      </c>
      <c r="C244" s="18">
        <v>3916452.54</v>
      </c>
      <c r="D244" s="18">
        <v>0</v>
      </c>
      <c r="E244" s="18"/>
      <c r="F244" s="19">
        <f t="shared" si="21"/>
        <v>0</v>
      </c>
      <c r="G244" s="19" t="str">
        <f t="shared" si="22"/>
        <v>x</v>
      </c>
      <c r="H244" s="20">
        <f t="shared" si="23"/>
        <v>-3916452.54</v>
      </c>
      <c r="J244" s="39"/>
    </row>
    <row r="245" spans="1:10" ht="12.75" customHeight="1" x14ac:dyDescent="0.25">
      <c r="A245" s="24" t="s">
        <v>220</v>
      </c>
      <c r="B245" s="25" t="s">
        <v>4</v>
      </c>
      <c r="C245" s="26">
        <v>3916452.54</v>
      </c>
      <c r="D245" s="26">
        <v>0</v>
      </c>
      <c r="E245" s="26"/>
      <c r="F245" s="27">
        <f t="shared" si="21"/>
        <v>0</v>
      </c>
      <c r="G245" s="27" t="str">
        <f t="shared" si="22"/>
        <v>x</v>
      </c>
      <c r="H245" s="28">
        <f t="shared" si="23"/>
        <v>-3916452.54</v>
      </c>
      <c r="J245" s="39"/>
    </row>
    <row r="246" spans="1:10" ht="12.75" customHeight="1" x14ac:dyDescent="0.25">
      <c r="A246" s="22" t="s">
        <v>315</v>
      </c>
      <c r="B246" s="17" t="s">
        <v>98</v>
      </c>
      <c r="C246" s="18">
        <v>13298850.359999999</v>
      </c>
      <c r="D246" s="18">
        <v>74785000</v>
      </c>
      <c r="E246" s="18">
        <v>15711196.9</v>
      </c>
      <c r="F246" s="19">
        <f t="shared" si="21"/>
        <v>118.13951187281427</v>
      </c>
      <c r="G246" s="19">
        <f t="shared" si="22"/>
        <v>21.008486862338703</v>
      </c>
      <c r="H246" s="20">
        <f t="shared" si="23"/>
        <v>2412346.540000001</v>
      </c>
      <c r="J246" s="39"/>
    </row>
    <row r="247" spans="1:10" ht="12.75" customHeight="1" x14ac:dyDescent="0.25">
      <c r="A247" s="24" t="s">
        <v>220</v>
      </c>
      <c r="B247" s="25" t="s">
        <v>4</v>
      </c>
      <c r="C247" s="26">
        <v>13187262.51</v>
      </c>
      <c r="D247" s="26">
        <v>72000000</v>
      </c>
      <c r="E247" s="26">
        <v>15692080.9</v>
      </c>
      <c r="F247" s="27">
        <f t="shared" si="21"/>
        <v>118.99422558776378</v>
      </c>
      <c r="G247" s="27">
        <f t="shared" si="22"/>
        <v>21.794556805555558</v>
      </c>
      <c r="H247" s="28">
        <f t="shared" si="23"/>
        <v>2504818.3900000006</v>
      </c>
      <c r="J247" s="39"/>
    </row>
    <row r="248" spans="1:10" ht="12.75" customHeight="1" x14ac:dyDescent="0.25">
      <c r="A248" s="24" t="s">
        <v>221</v>
      </c>
      <c r="B248" s="25" t="s">
        <v>5</v>
      </c>
      <c r="C248" s="26">
        <v>111587.85</v>
      </c>
      <c r="D248" s="26">
        <v>2785000</v>
      </c>
      <c r="E248" s="26">
        <v>19116</v>
      </c>
      <c r="F248" s="27">
        <f t="shared" si="21"/>
        <v>17.130897315433536</v>
      </c>
      <c r="G248" s="27">
        <f t="shared" si="22"/>
        <v>0.68639138240574504</v>
      </c>
      <c r="H248" s="28">
        <f t="shared" si="23"/>
        <v>-92471.85</v>
      </c>
      <c r="J248" s="39"/>
    </row>
    <row r="249" spans="1:10" ht="12.75" customHeight="1" x14ac:dyDescent="0.25">
      <c r="A249" s="16" t="s">
        <v>316</v>
      </c>
      <c r="B249" s="17" t="s">
        <v>99</v>
      </c>
      <c r="C249" s="18">
        <v>1303069652.4400001</v>
      </c>
      <c r="D249" s="18">
        <v>8047041922</v>
      </c>
      <c r="E249" s="18">
        <v>1799258040.53</v>
      </c>
      <c r="F249" s="19">
        <f t="shared" si="21"/>
        <v>138.07842406281864</v>
      </c>
      <c r="G249" s="19">
        <f t="shared" si="22"/>
        <v>22.359247757998695</v>
      </c>
      <c r="H249" s="20">
        <f t="shared" si="23"/>
        <v>496188388.08999991</v>
      </c>
      <c r="J249" s="39"/>
    </row>
    <row r="250" spans="1:10" ht="12.75" customHeight="1" x14ac:dyDescent="0.25">
      <c r="A250" s="22" t="s">
        <v>317</v>
      </c>
      <c r="B250" s="17" t="s">
        <v>100</v>
      </c>
      <c r="C250" s="18">
        <v>1205847665.51</v>
      </c>
      <c r="D250" s="18">
        <v>7467929822</v>
      </c>
      <c r="E250" s="18">
        <v>1683610606.7</v>
      </c>
      <c r="F250" s="19">
        <f t="shared" si="21"/>
        <v>139.62050554602479</v>
      </c>
      <c r="G250" s="19">
        <f t="shared" si="22"/>
        <v>22.5445424211165</v>
      </c>
      <c r="H250" s="20">
        <f t="shared" si="23"/>
        <v>477762941.19000006</v>
      </c>
      <c r="J250" s="39"/>
    </row>
    <row r="251" spans="1:10" ht="12.75" customHeight="1" x14ac:dyDescent="0.25">
      <c r="A251" s="24" t="s">
        <v>220</v>
      </c>
      <c r="B251" s="25" t="s">
        <v>4</v>
      </c>
      <c r="C251" s="26">
        <v>1203122983.9000001</v>
      </c>
      <c r="D251" s="26">
        <v>7409197159</v>
      </c>
      <c r="E251" s="26">
        <v>1681264527.4400001</v>
      </c>
      <c r="F251" s="27">
        <f t="shared" si="21"/>
        <v>139.74170138368345</v>
      </c>
      <c r="G251" s="27">
        <f t="shared" si="22"/>
        <v>22.691588459051289</v>
      </c>
      <c r="H251" s="28">
        <f t="shared" si="23"/>
        <v>478141543.53999996</v>
      </c>
      <c r="J251" s="39"/>
    </row>
    <row r="252" spans="1:10" ht="12.75" customHeight="1" x14ac:dyDescent="0.25">
      <c r="A252" s="24" t="s">
        <v>221</v>
      </c>
      <c r="B252" s="25" t="s">
        <v>5</v>
      </c>
      <c r="C252" s="26">
        <v>2724681.61</v>
      </c>
      <c r="D252" s="26">
        <v>58732663</v>
      </c>
      <c r="E252" s="26">
        <v>2346079.2599999998</v>
      </c>
      <c r="F252" s="27">
        <f t="shared" si="21"/>
        <v>86.10471224929654</v>
      </c>
      <c r="G252" s="27">
        <f t="shared" si="22"/>
        <v>3.9945051699767129</v>
      </c>
      <c r="H252" s="28">
        <f t="shared" si="23"/>
        <v>-378602.35000000009</v>
      </c>
      <c r="J252" s="39"/>
    </row>
    <row r="253" spans="1:10" ht="12.75" customHeight="1" x14ac:dyDescent="0.25">
      <c r="A253" s="22" t="s">
        <v>318</v>
      </c>
      <c r="B253" s="17" t="s">
        <v>101</v>
      </c>
      <c r="C253" s="18">
        <v>75165649.430000007</v>
      </c>
      <c r="D253" s="18">
        <v>324617100</v>
      </c>
      <c r="E253" s="18">
        <v>76407701.090000004</v>
      </c>
      <c r="F253" s="19">
        <f t="shared" si="21"/>
        <v>101.65241924924322</v>
      </c>
      <c r="G253" s="19">
        <f t="shared" si="22"/>
        <v>23.537793015217005</v>
      </c>
      <c r="H253" s="20">
        <f t="shared" si="23"/>
        <v>1242051.6599999964</v>
      </c>
      <c r="J253" s="39"/>
    </row>
    <row r="254" spans="1:10" ht="12.75" customHeight="1" x14ac:dyDescent="0.25">
      <c r="A254" s="24" t="s">
        <v>220</v>
      </c>
      <c r="B254" s="25" t="s">
        <v>4</v>
      </c>
      <c r="C254" s="26">
        <v>75154701.170000002</v>
      </c>
      <c r="D254" s="26">
        <v>324189100</v>
      </c>
      <c r="E254" s="26">
        <v>76402133.5</v>
      </c>
      <c r="F254" s="27">
        <f t="shared" si="21"/>
        <v>101.65981942656961</v>
      </c>
      <c r="G254" s="27">
        <f t="shared" si="22"/>
        <v>23.567150622892626</v>
      </c>
      <c r="H254" s="28">
        <f t="shared" si="23"/>
        <v>1247432.3299999982</v>
      </c>
      <c r="J254" s="39"/>
    </row>
    <row r="255" spans="1:10" ht="12.75" customHeight="1" x14ac:dyDescent="0.25">
      <c r="A255" s="24" t="s">
        <v>221</v>
      </c>
      <c r="B255" s="25" t="s">
        <v>5</v>
      </c>
      <c r="C255" s="26">
        <v>10948.26</v>
      </c>
      <c r="D255" s="26">
        <v>428000</v>
      </c>
      <c r="E255" s="26">
        <v>5567.59</v>
      </c>
      <c r="F255" s="27">
        <f t="shared" si="21"/>
        <v>50.853651630487406</v>
      </c>
      <c r="G255" s="27">
        <f t="shared" si="22"/>
        <v>1.3008387850467291</v>
      </c>
      <c r="H255" s="28">
        <f t="shared" si="23"/>
        <v>-5380.67</v>
      </c>
      <c r="J255" s="39"/>
    </row>
    <row r="256" spans="1:10" ht="12.75" customHeight="1" x14ac:dyDescent="0.25">
      <c r="A256" s="22" t="s">
        <v>319</v>
      </c>
      <c r="B256" s="17" t="s">
        <v>102</v>
      </c>
      <c r="C256" s="18">
        <v>1229109.8400000001</v>
      </c>
      <c r="D256" s="18">
        <v>0</v>
      </c>
      <c r="E256" s="18"/>
      <c r="F256" s="19">
        <f t="shared" si="21"/>
        <v>0</v>
      </c>
      <c r="G256" s="19" t="str">
        <f t="shared" si="22"/>
        <v>x</v>
      </c>
      <c r="H256" s="20">
        <f t="shared" si="23"/>
        <v>-1229109.8400000001</v>
      </c>
      <c r="J256" s="39"/>
    </row>
    <row r="257" spans="1:10" ht="12.75" customHeight="1" x14ac:dyDescent="0.25">
      <c r="A257" s="24" t="s">
        <v>220</v>
      </c>
      <c r="B257" s="25" t="s">
        <v>4</v>
      </c>
      <c r="C257" s="26">
        <v>1223728.8400000001</v>
      </c>
      <c r="D257" s="26">
        <v>0</v>
      </c>
      <c r="E257" s="26"/>
      <c r="F257" s="27">
        <f t="shared" si="21"/>
        <v>0</v>
      </c>
      <c r="G257" s="27" t="str">
        <f t="shared" si="22"/>
        <v>x</v>
      </c>
      <c r="H257" s="28">
        <f t="shared" si="23"/>
        <v>-1223728.8400000001</v>
      </c>
      <c r="J257" s="39"/>
    </row>
    <row r="258" spans="1:10" ht="12.75" customHeight="1" x14ac:dyDescent="0.25">
      <c r="A258" s="24" t="s">
        <v>221</v>
      </c>
      <c r="B258" s="25" t="s">
        <v>5</v>
      </c>
      <c r="C258" s="26">
        <v>5381</v>
      </c>
      <c r="D258" s="26">
        <v>0</v>
      </c>
      <c r="E258" s="26"/>
      <c r="F258" s="27">
        <f t="shared" si="21"/>
        <v>0</v>
      </c>
      <c r="G258" s="27" t="str">
        <f t="shared" si="22"/>
        <v>x</v>
      </c>
      <c r="H258" s="28">
        <f t="shared" si="23"/>
        <v>-5381</v>
      </c>
      <c r="J258" s="39"/>
    </row>
    <row r="259" spans="1:10" ht="12.75" customHeight="1" x14ac:dyDescent="0.25">
      <c r="A259" s="22" t="s">
        <v>320</v>
      </c>
      <c r="B259" s="17" t="s">
        <v>103</v>
      </c>
      <c r="C259" s="18">
        <v>3019830.17</v>
      </c>
      <c r="D259" s="18">
        <v>25607000</v>
      </c>
      <c r="E259" s="18">
        <v>3098440.95</v>
      </c>
      <c r="F259" s="19">
        <f t="shared" si="21"/>
        <v>102.60315234879585</v>
      </c>
      <c r="G259" s="19">
        <f t="shared" si="22"/>
        <v>12.099976373647833</v>
      </c>
      <c r="H259" s="20">
        <f t="shared" si="23"/>
        <v>78610.780000000261</v>
      </c>
      <c r="J259" s="39"/>
    </row>
    <row r="260" spans="1:10" ht="12.75" customHeight="1" x14ac:dyDescent="0.25">
      <c r="A260" s="24" t="s">
        <v>220</v>
      </c>
      <c r="B260" s="25" t="s">
        <v>4</v>
      </c>
      <c r="C260" s="26">
        <v>2997830.17</v>
      </c>
      <c r="D260" s="26">
        <v>19970000</v>
      </c>
      <c r="E260" s="26">
        <v>3010808.8</v>
      </c>
      <c r="F260" s="27">
        <f t="shared" si="21"/>
        <v>100.43293413115526</v>
      </c>
      <c r="G260" s="27">
        <f t="shared" si="22"/>
        <v>15.076658988482722</v>
      </c>
      <c r="H260" s="28">
        <f t="shared" si="23"/>
        <v>12978.629999999888</v>
      </c>
      <c r="J260" s="39"/>
    </row>
    <row r="261" spans="1:10" ht="12.75" customHeight="1" x14ac:dyDescent="0.25">
      <c r="A261" s="24" t="s">
        <v>221</v>
      </c>
      <c r="B261" s="25" t="s">
        <v>5</v>
      </c>
      <c r="C261" s="26">
        <v>22000</v>
      </c>
      <c r="D261" s="26">
        <v>5637000</v>
      </c>
      <c r="E261" s="26">
        <v>87632.15</v>
      </c>
      <c r="F261" s="27">
        <f t="shared" si="21"/>
        <v>398.32795454545453</v>
      </c>
      <c r="G261" s="27">
        <f t="shared" si="22"/>
        <v>1.5545884335639524</v>
      </c>
      <c r="H261" s="28">
        <f t="shared" si="23"/>
        <v>65632.149999999994</v>
      </c>
      <c r="J261" s="39"/>
    </row>
    <row r="262" spans="1:10" ht="12.75" customHeight="1" x14ac:dyDescent="0.25">
      <c r="A262" s="22" t="s">
        <v>434</v>
      </c>
      <c r="B262" s="17" t="s">
        <v>435</v>
      </c>
      <c r="C262" s="18"/>
      <c r="D262" s="18">
        <v>89700000</v>
      </c>
      <c r="E262" s="40">
        <v>18461646.699999999</v>
      </c>
      <c r="F262" s="27" t="str">
        <f t="shared" ref="F262:F264" si="24">IF(C262=0,"x",E262/C262*100)</f>
        <v>x</v>
      </c>
      <c r="G262" s="27">
        <f t="shared" ref="G262:G264" si="25">IF(D262=0,"x",E262/D262*100)</f>
        <v>20.581545930880711</v>
      </c>
      <c r="H262" s="28">
        <f t="shared" ref="H262:H264" si="26">+E262-C262</f>
        <v>18461646.699999999</v>
      </c>
      <c r="J262" s="39"/>
    </row>
    <row r="263" spans="1:10" ht="12.75" customHeight="1" x14ac:dyDescent="0.25">
      <c r="A263" s="24" t="s">
        <v>220</v>
      </c>
      <c r="B263" s="25" t="s">
        <v>4</v>
      </c>
      <c r="C263" s="26"/>
      <c r="D263" s="26">
        <v>82995000</v>
      </c>
      <c r="E263" s="26">
        <v>17969225.48</v>
      </c>
      <c r="F263" s="27" t="str">
        <f t="shared" si="24"/>
        <v>x</v>
      </c>
      <c r="G263" s="27">
        <f t="shared" si="25"/>
        <v>21.650973528525817</v>
      </c>
      <c r="H263" s="28">
        <f t="shared" si="26"/>
        <v>17969225.48</v>
      </c>
      <c r="J263" s="39"/>
    </row>
    <row r="264" spans="1:10" ht="12.75" customHeight="1" x14ac:dyDescent="0.25">
      <c r="A264" s="24" t="s">
        <v>221</v>
      </c>
      <c r="B264" s="25" t="s">
        <v>436</v>
      </c>
      <c r="C264" s="26"/>
      <c r="D264" s="26">
        <v>6705000</v>
      </c>
      <c r="E264" s="26">
        <v>492421.22</v>
      </c>
      <c r="F264" s="27" t="str">
        <f t="shared" si="24"/>
        <v>x</v>
      </c>
      <c r="G264" s="27">
        <f t="shared" si="25"/>
        <v>7.3440897837434749</v>
      </c>
      <c r="H264" s="28">
        <f t="shared" si="26"/>
        <v>492421.22</v>
      </c>
      <c r="J264" s="39"/>
    </row>
    <row r="265" spans="1:10" ht="12.75" customHeight="1" x14ac:dyDescent="0.25">
      <c r="A265" s="22" t="s">
        <v>321</v>
      </c>
      <c r="B265" s="17" t="s">
        <v>104</v>
      </c>
      <c r="C265" s="18">
        <v>1154751.2</v>
      </c>
      <c r="D265" s="18">
        <v>5715000</v>
      </c>
      <c r="E265" s="18">
        <v>1159236.48</v>
      </c>
      <c r="F265" s="19">
        <f t="shared" si="21"/>
        <v>100.38841960068974</v>
      </c>
      <c r="G265" s="19">
        <f t="shared" si="22"/>
        <v>20.284102887139106</v>
      </c>
      <c r="H265" s="20">
        <f t="shared" si="23"/>
        <v>4485.2800000000279</v>
      </c>
      <c r="J265" s="39"/>
    </row>
    <row r="266" spans="1:10" ht="12.75" customHeight="1" x14ac:dyDescent="0.25">
      <c r="A266" s="24" t="s">
        <v>220</v>
      </c>
      <c r="B266" s="25" t="s">
        <v>4</v>
      </c>
      <c r="C266" s="26">
        <v>1150281.22</v>
      </c>
      <c r="D266" s="26">
        <v>5467000</v>
      </c>
      <c r="E266" s="26">
        <v>1148525.73</v>
      </c>
      <c r="F266" s="27">
        <f t="shared" si="21"/>
        <v>99.847386015743183</v>
      </c>
      <c r="G266" s="27">
        <f t="shared" si="22"/>
        <v>21.008336016096578</v>
      </c>
      <c r="H266" s="28">
        <f t="shared" si="23"/>
        <v>-1755.4899999999907</v>
      </c>
      <c r="J266" s="39"/>
    </row>
    <row r="267" spans="1:10" ht="12.75" customHeight="1" x14ac:dyDescent="0.25">
      <c r="A267" s="24" t="s">
        <v>221</v>
      </c>
      <c r="B267" s="25" t="s">
        <v>5</v>
      </c>
      <c r="C267" s="26">
        <v>4469.9799999999996</v>
      </c>
      <c r="D267" s="26">
        <v>248000</v>
      </c>
      <c r="E267" s="26">
        <v>10710.75</v>
      </c>
      <c r="F267" s="27">
        <f t="shared" si="21"/>
        <v>239.61516606338287</v>
      </c>
      <c r="G267" s="27">
        <f t="shared" si="22"/>
        <v>4.3188508064516125</v>
      </c>
      <c r="H267" s="28">
        <f t="shared" si="23"/>
        <v>6240.77</v>
      </c>
      <c r="J267" s="39"/>
    </row>
    <row r="268" spans="1:10" ht="12.75" customHeight="1" x14ac:dyDescent="0.25">
      <c r="A268" s="22" t="s">
        <v>322</v>
      </c>
      <c r="B268" s="17" t="s">
        <v>105</v>
      </c>
      <c r="C268" s="18">
        <v>577358.91</v>
      </c>
      <c r="D268" s="18">
        <v>3363000</v>
      </c>
      <c r="E268" s="18">
        <v>578737.92000000004</v>
      </c>
      <c r="F268" s="19">
        <f t="shared" si="21"/>
        <v>100.23884796373888</v>
      </c>
      <c r="G268" s="19">
        <f t="shared" si="22"/>
        <v>17.208977698483498</v>
      </c>
      <c r="H268" s="20">
        <f t="shared" si="23"/>
        <v>1379.0100000000093</v>
      </c>
      <c r="J268" s="39"/>
    </row>
    <row r="269" spans="1:10" ht="12.75" customHeight="1" x14ac:dyDescent="0.25">
      <c r="A269" s="24" t="s">
        <v>220</v>
      </c>
      <c r="B269" s="25" t="s">
        <v>4</v>
      </c>
      <c r="C269" s="26">
        <v>577358.91</v>
      </c>
      <c r="D269" s="26">
        <v>3282000</v>
      </c>
      <c r="E269" s="26">
        <v>569644.92000000004</v>
      </c>
      <c r="F269" s="27">
        <f t="shared" si="21"/>
        <v>98.663917735330358</v>
      </c>
      <c r="G269" s="27">
        <f t="shared" si="22"/>
        <v>17.356639853747716</v>
      </c>
      <c r="H269" s="28">
        <f t="shared" si="23"/>
        <v>-7713.9899999999907</v>
      </c>
      <c r="J269" s="39"/>
    </row>
    <row r="270" spans="1:10" ht="12.75" customHeight="1" x14ac:dyDescent="0.25">
      <c r="A270" s="24" t="s">
        <v>221</v>
      </c>
      <c r="B270" s="25" t="s">
        <v>5</v>
      </c>
      <c r="C270" s="26"/>
      <c r="D270" s="26">
        <v>81000</v>
      </c>
      <c r="E270" s="26">
        <v>9093</v>
      </c>
      <c r="F270" s="27" t="str">
        <f t="shared" si="21"/>
        <v>x</v>
      </c>
      <c r="G270" s="27">
        <f t="shared" si="22"/>
        <v>11.225925925925925</v>
      </c>
      <c r="H270" s="28">
        <f t="shared" si="23"/>
        <v>9093</v>
      </c>
      <c r="J270" s="39"/>
    </row>
    <row r="271" spans="1:10" ht="12.75" customHeight="1" x14ac:dyDescent="0.25">
      <c r="A271" s="22" t="s">
        <v>323</v>
      </c>
      <c r="B271" s="17" t="s">
        <v>106</v>
      </c>
      <c r="C271" s="18">
        <v>16075287.380000001</v>
      </c>
      <c r="D271" s="18">
        <v>130110000</v>
      </c>
      <c r="E271" s="18">
        <v>15941670.689999999</v>
      </c>
      <c r="F271" s="19">
        <f t="shared" si="21"/>
        <v>99.168806834730432</v>
      </c>
      <c r="G271" s="19">
        <f t="shared" si="22"/>
        <v>12.252456144800552</v>
      </c>
      <c r="H271" s="20">
        <f t="shared" si="23"/>
        <v>-133616.69000000134</v>
      </c>
      <c r="J271" s="39"/>
    </row>
    <row r="272" spans="1:10" ht="12.75" customHeight="1" x14ac:dyDescent="0.25">
      <c r="A272" s="24" t="s">
        <v>220</v>
      </c>
      <c r="B272" s="25" t="s">
        <v>4</v>
      </c>
      <c r="C272" s="26">
        <v>15736275.630000001</v>
      </c>
      <c r="D272" s="26">
        <v>83509000</v>
      </c>
      <c r="E272" s="26">
        <v>15780989.449999999</v>
      </c>
      <c r="F272" s="27">
        <f t="shared" si="21"/>
        <v>100.28414487043398</v>
      </c>
      <c r="G272" s="27">
        <f t="shared" si="22"/>
        <v>18.897351722568825</v>
      </c>
      <c r="H272" s="28">
        <f t="shared" si="23"/>
        <v>44713.819999998435</v>
      </c>
      <c r="J272" s="39"/>
    </row>
    <row r="273" spans="1:10" ht="12.75" customHeight="1" x14ac:dyDescent="0.25">
      <c r="A273" s="24" t="s">
        <v>221</v>
      </c>
      <c r="B273" s="25" t="s">
        <v>5</v>
      </c>
      <c r="C273" s="26">
        <v>339011.75</v>
      </c>
      <c r="D273" s="26">
        <v>46601000</v>
      </c>
      <c r="E273" s="26">
        <v>160681.24</v>
      </c>
      <c r="F273" s="27">
        <f t="shared" si="21"/>
        <v>47.396953055461935</v>
      </c>
      <c r="G273" s="27">
        <f t="shared" si="22"/>
        <v>0.3448021287096843</v>
      </c>
      <c r="H273" s="28">
        <f t="shared" si="23"/>
        <v>-178330.51</v>
      </c>
      <c r="J273" s="39"/>
    </row>
    <row r="274" spans="1:10" ht="12.75" customHeight="1" x14ac:dyDescent="0.25">
      <c r="A274" s="16" t="s">
        <v>324</v>
      </c>
      <c r="B274" s="17" t="s">
        <v>107</v>
      </c>
      <c r="C274" s="18">
        <v>155486847.41</v>
      </c>
      <c r="D274" s="18">
        <v>963489821</v>
      </c>
      <c r="E274" s="18">
        <f>+E275+E278+E280+E283+E286+E289</f>
        <v>304028768.53999996</v>
      </c>
      <c r="F274" s="19">
        <f t="shared" si="21"/>
        <v>195.53343167239922</v>
      </c>
      <c r="G274" s="19">
        <f t="shared" si="22"/>
        <v>31.554953868059592</v>
      </c>
      <c r="H274" s="20">
        <f t="shared" si="23"/>
        <v>148541921.12999997</v>
      </c>
      <c r="J274" s="39"/>
    </row>
    <row r="275" spans="1:10" ht="12.75" customHeight="1" x14ac:dyDescent="0.25">
      <c r="A275" s="22" t="s">
        <v>325</v>
      </c>
      <c r="B275" s="17" t="s">
        <v>108</v>
      </c>
      <c r="C275" s="18">
        <v>54111006.149999999</v>
      </c>
      <c r="D275" s="18">
        <v>518142763</v>
      </c>
      <c r="E275" s="18">
        <v>163191349.15000001</v>
      </c>
      <c r="F275" s="19">
        <f t="shared" si="21"/>
        <v>301.58624051014806</v>
      </c>
      <c r="G275" s="19">
        <f t="shared" si="22"/>
        <v>31.49544118017528</v>
      </c>
      <c r="H275" s="20">
        <f t="shared" si="23"/>
        <v>109080343</v>
      </c>
      <c r="J275" s="39"/>
    </row>
    <row r="276" spans="1:10" ht="12.75" customHeight="1" x14ac:dyDescent="0.25">
      <c r="A276" s="24" t="s">
        <v>220</v>
      </c>
      <c r="B276" s="25" t="s">
        <v>4</v>
      </c>
      <c r="C276" s="26">
        <v>53779713.649999999</v>
      </c>
      <c r="D276" s="26">
        <v>507995763</v>
      </c>
      <c r="E276" s="26">
        <v>162269474.15000001</v>
      </c>
      <c r="F276" s="27">
        <f t="shared" si="21"/>
        <v>301.72989615760071</v>
      </c>
      <c r="G276" s="27">
        <f t="shared" si="22"/>
        <v>31.943076294909968</v>
      </c>
      <c r="H276" s="28">
        <f t="shared" si="23"/>
        <v>108489760.5</v>
      </c>
      <c r="J276" s="39"/>
    </row>
    <row r="277" spans="1:10" ht="12.75" customHeight="1" x14ac:dyDescent="0.25">
      <c r="A277" s="24" t="s">
        <v>221</v>
      </c>
      <c r="B277" s="25" t="s">
        <v>5</v>
      </c>
      <c r="C277" s="26">
        <v>331292.5</v>
      </c>
      <c r="D277" s="26">
        <v>10147000</v>
      </c>
      <c r="E277" s="26">
        <v>921875</v>
      </c>
      <c r="F277" s="27">
        <f t="shared" si="21"/>
        <v>278.26618471592326</v>
      </c>
      <c r="G277" s="27">
        <f t="shared" si="22"/>
        <v>9.0851975953483795</v>
      </c>
      <c r="H277" s="28">
        <f t="shared" si="23"/>
        <v>590582.5</v>
      </c>
      <c r="J277" s="39"/>
    </row>
    <row r="278" spans="1:10" ht="12.75" customHeight="1" x14ac:dyDescent="0.25">
      <c r="A278" s="22" t="s">
        <v>326</v>
      </c>
      <c r="B278" s="17" t="s">
        <v>109</v>
      </c>
      <c r="C278" s="18">
        <v>754613.48</v>
      </c>
      <c r="D278" s="18">
        <v>0</v>
      </c>
      <c r="E278" s="18"/>
      <c r="F278" s="19">
        <f t="shared" si="21"/>
        <v>0</v>
      </c>
      <c r="G278" s="19" t="str">
        <f t="shared" si="22"/>
        <v>x</v>
      </c>
      <c r="H278" s="20">
        <f t="shared" si="23"/>
        <v>-754613.48</v>
      </c>
      <c r="J278" s="39"/>
    </row>
    <row r="279" spans="1:10" ht="12.75" customHeight="1" x14ac:dyDescent="0.25">
      <c r="A279" s="24" t="s">
        <v>220</v>
      </c>
      <c r="B279" s="25" t="s">
        <v>4</v>
      </c>
      <c r="C279" s="26">
        <v>754613.48</v>
      </c>
      <c r="D279" s="26">
        <v>0</v>
      </c>
      <c r="E279" s="26"/>
      <c r="F279" s="27">
        <f t="shared" si="21"/>
        <v>0</v>
      </c>
      <c r="G279" s="27" t="str">
        <f t="shared" si="22"/>
        <v>x</v>
      </c>
      <c r="H279" s="28">
        <f t="shared" si="23"/>
        <v>-754613.48</v>
      </c>
      <c r="J279" s="39"/>
    </row>
    <row r="280" spans="1:10" ht="12.75" customHeight="1" x14ac:dyDescent="0.25">
      <c r="A280" s="22" t="s">
        <v>327</v>
      </c>
      <c r="B280" s="17" t="s">
        <v>110</v>
      </c>
      <c r="C280" s="18">
        <v>3775173.98</v>
      </c>
      <c r="D280" s="18">
        <v>12650000</v>
      </c>
      <c r="E280" s="18">
        <v>3379069.78</v>
      </c>
      <c r="F280" s="19">
        <f t="shared" si="21"/>
        <v>89.507657074919749</v>
      </c>
      <c r="G280" s="19">
        <f t="shared" si="22"/>
        <v>26.712014071146246</v>
      </c>
      <c r="H280" s="20">
        <f t="shared" si="23"/>
        <v>-396104.20000000019</v>
      </c>
      <c r="J280" s="39"/>
    </row>
    <row r="281" spans="1:10" ht="12.75" customHeight="1" x14ac:dyDescent="0.25">
      <c r="A281" s="24" t="s">
        <v>220</v>
      </c>
      <c r="B281" s="25" t="s">
        <v>4</v>
      </c>
      <c r="C281" s="26">
        <v>3775173.98</v>
      </c>
      <c r="D281" s="26">
        <v>12514000</v>
      </c>
      <c r="E281" s="26">
        <v>3379069.78</v>
      </c>
      <c r="F281" s="27">
        <f t="shared" si="21"/>
        <v>89.507657074919749</v>
      </c>
      <c r="G281" s="27">
        <f t="shared" si="22"/>
        <v>27.002315646475942</v>
      </c>
      <c r="H281" s="28">
        <f t="shared" si="23"/>
        <v>-396104.20000000019</v>
      </c>
      <c r="J281" s="39"/>
    </row>
    <row r="282" spans="1:10" ht="12.75" customHeight="1" x14ac:dyDescent="0.25">
      <c r="A282" s="24" t="s">
        <v>221</v>
      </c>
      <c r="B282" s="25" t="s">
        <v>5</v>
      </c>
      <c r="C282" s="26"/>
      <c r="D282" s="26">
        <v>136000</v>
      </c>
      <c r="E282" s="26"/>
      <c r="F282" s="27" t="str">
        <f t="shared" si="21"/>
        <v>x</v>
      </c>
      <c r="G282" s="27">
        <f t="shared" si="22"/>
        <v>0</v>
      </c>
      <c r="H282" s="28">
        <f t="shared" si="23"/>
        <v>0</v>
      </c>
      <c r="J282" s="39"/>
    </row>
    <row r="283" spans="1:10" ht="12.75" customHeight="1" x14ac:dyDescent="0.25">
      <c r="A283" s="22" t="s">
        <v>328</v>
      </c>
      <c r="B283" s="17" t="s">
        <v>111</v>
      </c>
      <c r="C283" s="18">
        <v>45831417.600000001</v>
      </c>
      <c r="D283" s="18">
        <v>153277043</v>
      </c>
      <c r="E283" s="18">
        <v>80013099.329999998</v>
      </c>
      <c r="F283" s="19">
        <f t="shared" si="21"/>
        <v>174.58133202059193</v>
      </c>
      <c r="G283" s="19">
        <f t="shared" si="22"/>
        <v>52.201619866844638</v>
      </c>
      <c r="H283" s="20">
        <f t="shared" si="23"/>
        <v>34181681.729999997</v>
      </c>
      <c r="J283" s="39"/>
    </row>
    <row r="284" spans="1:10" ht="12.75" customHeight="1" x14ac:dyDescent="0.25">
      <c r="A284" s="24" t="s">
        <v>220</v>
      </c>
      <c r="B284" s="25" t="s">
        <v>4</v>
      </c>
      <c r="C284" s="26">
        <v>45770610.100000001</v>
      </c>
      <c r="D284" s="26">
        <v>111664000</v>
      </c>
      <c r="E284" s="26">
        <v>78075844.879999995</v>
      </c>
      <c r="F284" s="27">
        <f t="shared" si="21"/>
        <v>170.58073883965989</v>
      </c>
      <c r="G284" s="27">
        <f t="shared" si="22"/>
        <v>69.920336796102589</v>
      </c>
      <c r="H284" s="28">
        <f t="shared" si="23"/>
        <v>32305234.779999994</v>
      </c>
      <c r="J284" s="39"/>
    </row>
    <row r="285" spans="1:10" ht="12.75" customHeight="1" x14ac:dyDescent="0.25">
      <c r="A285" s="24" t="s">
        <v>221</v>
      </c>
      <c r="B285" s="25" t="s">
        <v>5</v>
      </c>
      <c r="C285" s="26">
        <v>60807.5</v>
      </c>
      <c r="D285" s="26">
        <v>41613043</v>
      </c>
      <c r="E285" s="26">
        <v>1937254.45</v>
      </c>
      <c r="F285" s="27">
        <f t="shared" si="21"/>
        <v>3185.8807712864364</v>
      </c>
      <c r="G285" s="27">
        <f t="shared" si="22"/>
        <v>4.6554020334441777</v>
      </c>
      <c r="H285" s="28">
        <f t="shared" si="23"/>
        <v>1876446.95</v>
      </c>
      <c r="J285" s="39"/>
    </row>
    <row r="286" spans="1:10" ht="12.75" customHeight="1" x14ac:dyDescent="0.25">
      <c r="A286" s="22" t="s">
        <v>329</v>
      </c>
      <c r="B286" s="17" t="s">
        <v>112</v>
      </c>
      <c r="C286" s="18">
        <v>50859139.030000001</v>
      </c>
      <c r="D286" s="18">
        <v>279420015</v>
      </c>
      <c r="E286" s="18">
        <v>57445250.280000001</v>
      </c>
      <c r="F286" s="19">
        <f t="shared" si="21"/>
        <v>112.94971046622533</v>
      </c>
      <c r="G286" s="19">
        <f t="shared" si="22"/>
        <v>20.558745686131324</v>
      </c>
      <c r="H286" s="20">
        <f t="shared" si="23"/>
        <v>6586111.25</v>
      </c>
      <c r="J286" s="39"/>
    </row>
    <row r="287" spans="1:10" ht="12.75" customHeight="1" x14ac:dyDescent="0.25">
      <c r="A287" s="24" t="s">
        <v>220</v>
      </c>
      <c r="B287" s="25" t="s">
        <v>4</v>
      </c>
      <c r="C287" s="26">
        <v>48982674.469999999</v>
      </c>
      <c r="D287" s="26">
        <v>265195015</v>
      </c>
      <c r="E287" s="26">
        <v>55746739.549999997</v>
      </c>
      <c r="F287" s="27">
        <f t="shared" si="21"/>
        <v>113.80909710053243</v>
      </c>
      <c r="G287" s="27">
        <f t="shared" si="22"/>
        <v>21.02103599119312</v>
      </c>
      <c r="H287" s="28">
        <f t="shared" si="23"/>
        <v>6764065.0799999982</v>
      </c>
      <c r="J287" s="39"/>
    </row>
    <row r="288" spans="1:10" ht="12.75" customHeight="1" x14ac:dyDescent="0.25">
      <c r="A288" s="24" t="s">
        <v>221</v>
      </c>
      <c r="B288" s="25" t="s">
        <v>5</v>
      </c>
      <c r="C288" s="26">
        <v>1876464.56</v>
      </c>
      <c r="D288" s="26">
        <v>14225000</v>
      </c>
      <c r="E288" s="26">
        <v>1698510.73</v>
      </c>
      <c r="F288" s="27">
        <f t="shared" si="21"/>
        <v>90.5165365872937</v>
      </c>
      <c r="G288" s="27">
        <f t="shared" si="22"/>
        <v>11.940321476274166</v>
      </c>
      <c r="H288" s="28">
        <f t="shared" si="23"/>
        <v>-177953.83000000007</v>
      </c>
      <c r="J288" s="39"/>
    </row>
    <row r="289" spans="1:10" ht="12.75" customHeight="1" x14ac:dyDescent="0.25">
      <c r="A289" s="22" t="s">
        <v>461</v>
      </c>
      <c r="B289" s="17" t="s">
        <v>462</v>
      </c>
      <c r="C289" s="18">
        <v>155497.17000000001</v>
      </c>
      <c r="D289" s="18">
        <v>0</v>
      </c>
      <c r="E289" s="18"/>
      <c r="F289" s="19">
        <f t="shared" si="21"/>
        <v>0</v>
      </c>
      <c r="G289" s="19" t="str">
        <f t="shared" si="22"/>
        <v>x</v>
      </c>
      <c r="H289" s="20">
        <f t="shared" si="23"/>
        <v>-155497.17000000001</v>
      </c>
      <c r="J289" s="39"/>
    </row>
    <row r="290" spans="1:10" ht="12.75" customHeight="1" x14ac:dyDescent="0.25">
      <c r="A290" s="24" t="s">
        <v>220</v>
      </c>
      <c r="B290" s="25" t="s">
        <v>4</v>
      </c>
      <c r="C290" s="26">
        <v>155497.17000000001</v>
      </c>
      <c r="D290" s="26">
        <v>0</v>
      </c>
      <c r="E290" s="26"/>
      <c r="F290" s="27">
        <f t="shared" si="21"/>
        <v>0</v>
      </c>
      <c r="G290" s="27" t="str">
        <f t="shared" si="22"/>
        <v>x</v>
      </c>
      <c r="H290" s="28">
        <f t="shared" si="23"/>
        <v>-155497.17000000001</v>
      </c>
      <c r="J290" s="39"/>
    </row>
    <row r="291" spans="1:10" ht="12.75" customHeight="1" x14ac:dyDescent="0.25">
      <c r="A291" s="16" t="s">
        <v>330</v>
      </c>
      <c r="B291" s="17" t="s">
        <v>113</v>
      </c>
      <c r="C291" s="18">
        <v>221729648.03999999</v>
      </c>
      <c r="D291" s="18">
        <v>3490924318</v>
      </c>
      <c r="E291" s="18">
        <v>369516697.47000003</v>
      </c>
      <c r="F291" s="19">
        <f t="shared" si="21"/>
        <v>166.65191179275189</v>
      </c>
      <c r="G291" s="19">
        <f t="shared" si="22"/>
        <v>10.585067558316515</v>
      </c>
      <c r="H291" s="20">
        <f t="shared" si="23"/>
        <v>147787049.43000004</v>
      </c>
      <c r="J291" s="39"/>
    </row>
    <row r="292" spans="1:10" ht="12.75" customHeight="1" x14ac:dyDescent="0.25">
      <c r="A292" s="22" t="s">
        <v>331</v>
      </c>
      <c r="B292" s="17" t="s">
        <v>114</v>
      </c>
      <c r="C292" s="18">
        <v>87482951.200000003</v>
      </c>
      <c r="D292" s="18">
        <v>1826416840</v>
      </c>
      <c r="E292" s="18">
        <v>139841605.44</v>
      </c>
      <c r="F292" s="19">
        <f t="shared" si="21"/>
        <v>159.8501233918135</v>
      </c>
      <c r="G292" s="19">
        <f t="shared" si="22"/>
        <v>7.656609508703391</v>
      </c>
      <c r="H292" s="20">
        <f t="shared" si="23"/>
        <v>52358654.239999995</v>
      </c>
      <c r="J292" s="39"/>
    </row>
    <row r="293" spans="1:10" ht="12.75" customHeight="1" x14ac:dyDescent="0.25">
      <c r="A293" s="24" t="s">
        <v>220</v>
      </c>
      <c r="B293" s="25" t="s">
        <v>4</v>
      </c>
      <c r="C293" s="26">
        <v>87439954.519999996</v>
      </c>
      <c r="D293" s="26">
        <v>1798432671</v>
      </c>
      <c r="E293" s="26">
        <v>139828100.27000001</v>
      </c>
      <c r="F293" s="27">
        <f t="shared" si="21"/>
        <v>159.91328110539828</v>
      </c>
      <c r="G293" s="27">
        <f t="shared" si="22"/>
        <v>7.7749977813876141</v>
      </c>
      <c r="H293" s="28">
        <f t="shared" si="23"/>
        <v>52388145.750000015</v>
      </c>
      <c r="J293" s="39"/>
    </row>
    <row r="294" spans="1:10" ht="12.75" customHeight="1" x14ac:dyDescent="0.25">
      <c r="A294" s="24" t="s">
        <v>221</v>
      </c>
      <c r="B294" s="25" t="s">
        <v>5</v>
      </c>
      <c r="C294" s="26">
        <v>42996.68</v>
      </c>
      <c r="D294" s="26">
        <v>27984169</v>
      </c>
      <c r="E294" s="26">
        <v>13505.17</v>
      </c>
      <c r="F294" s="27">
        <f t="shared" si="21"/>
        <v>31.409797221552921</v>
      </c>
      <c r="G294" s="27">
        <f t="shared" si="22"/>
        <v>4.8260035879571769E-2</v>
      </c>
      <c r="H294" s="28">
        <f t="shared" si="23"/>
        <v>-29491.510000000002</v>
      </c>
      <c r="J294" s="39"/>
    </row>
    <row r="295" spans="1:10" ht="12.75" customHeight="1" x14ac:dyDescent="0.25">
      <c r="A295" s="22" t="s">
        <v>332</v>
      </c>
      <c r="B295" s="17" t="s">
        <v>115</v>
      </c>
      <c r="C295" s="18">
        <v>36693910.909999996</v>
      </c>
      <c r="D295" s="18">
        <v>960548517</v>
      </c>
      <c r="E295" s="18">
        <v>138894975.81</v>
      </c>
      <c r="F295" s="19">
        <f t="shared" ref="F295:F350" si="27">IF(C295=0,"x",E295/C295*100)</f>
        <v>378.52322732965405</v>
      </c>
      <c r="G295" s="19">
        <f t="shared" ref="G295:G350" si="28">IF(D295=0,"x",E295/D295*100)</f>
        <v>14.459964629772054</v>
      </c>
      <c r="H295" s="20">
        <f t="shared" ref="H295:H350" si="29">+E295-C295</f>
        <v>102201064.90000001</v>
      </c>
      <c r="J295" s="39"/>
    </row>
    <row r="296" spans="1:10" ht="12.75" customHeight="1" x14ac:dyDescent="0.25">
      <c r="A296" s="24" t="s">
        <v>220</v>
      </c>
      <c r="B296" s="25" t="s">
        <v>4</v>
      </c>
      <c r="C296" s="26">
        <v>32130850.27</v>
      </c>
      <c r="D296" s="26">
        <v>549270612</v>
      </c>
      <c r="E296" s="26">
        <v>101101335.61</v>
      </c>
      <c r="F296" s="27">
        <f t="shared" si="27"/>
        <v>314.65502705478201</v>
      </c>
      <c r="G296" s="27">
        <f t="shared" si="28"/>
        <v>18.406470945509096</v>
      </c>
      <c r="H296" s="28">
        <f t="shared" si="29"/>
        <v>68970485.340000004</v>
      </c>
      <c r="J296" s="39"/>
    </row>
    <row r="297" spans="1:10" ht="12.75" customHeight="1" x14ac:dyDescent="0.25">
      <c r="A297" s="24" t="s">
        <v>221</v>
      </c>
      <c r="B297" s="25" t="s">
        <v>5</v>
      </c>
      <c r="C297" s="26">
        <v>4563060.6399999997</v>
      </c>
      <c r="D297" s="26">
        <v>411277905</v>
      </c>
      <c r="E297" s="26">
        <v>37793640.200000003</v>
      </c>
      <c r="F297" s="27">
        <f t="shared" si="27"/>
        <v>828.25198220464597</v>
      </c>
      <c r="G297" s="27">
        <f t="shared" si="28"/>
        <v>9.1893193727487024</v>
      </c>
      <c r="H297" s="28">
        <f t="shared" si="29"/>
        <v>33230579.560000002</v>
      </c>
      <c r="J297" s="39"/>
    </row>
    <row r="298" spans="1:10" ht="12.75" customHeight="1" x14ac:dyDescent="0.25">
      <c r="A298" s="22" t="s">
        <v>333</v>
      </c>
      <c r="B298" s="17" t="s">
        <v>116</v>
      </c>
      <c r="C298" s="18">
        <v>34977390.700000003</v>
      </c>
      <c r="D298" s="18">
        <v>226275046</v>
      </c>
      <c r="E298" s="18">
        <v>33380568.149999999</v>
      </c>
      <c r="F298" s="19">
        <f t="shared" si="27"/>
        <v>95.434700765143106</v>
      </c>
      <c r="G298" s="19">
        <f t="shared" si="28"/>
        <v>14.752209198534425</v>
      </c>
      <c r="H298" s="20">
        <f t="shared" si="29"/>
        <v>-1596822.5500000045</v>
      </c>
      <c r="J298" s="39"/>
    </row>
    <row r="299" spans="1:10" ht="12.75" customHeight="1" x14ac:dyDescent="0.25">
      <c r="A299" s="24" t="s">
        <v>220</v>
      </c>
      <c r="B299" s="25" t="s">
        <v>4</v>
      </c>
      <c r="C299" s="26">
        <v>33375824.449999999</v>
      </c>
      <c r="D299" s="26">
        <v>124640951</v>
      </c>
      <c r="E299" s="26">
        <v>30176476.550000001</v>
      </c>
      <c r="F299" s="27">
        <f t="shared" si="27"/>
        <v>90.414175671396791</v>
      </c>
      <c r="G299" s="27">
        <f t="shared" si="28"/>
        <v>24.210723929729966</v>
      </c>
      <c r="H299" s="28">
        <f t="shared" si="29"/>
        <v>-3199347.8999999985</v>
      </c>
      <c r="J299" s="39"/>
    </row>
    <row r="300" spans="1:10" ht="12.75" customHeight="1" x14ac:dyDescent="0.25">
      <c r="A300" s="24" t="s">
        <v>221</v>
      </c>
      <c r="B300" s="25" t="s">
        <v>5</v>
      </c>
      <c r="C300" s="26">
        <v>1601566.25</v>
      </c>
      <c r="D300" s="26">
        <v>101634095</v>
      </c>
      <c r="E300" s="26">
        <v>3204091.6</v>
      </c>
      <c r="F300" s="27">
        <f t="shared" si="27"/>
        <v>200.05988512807386</v>
      </c>
      <c r="G300" s="27">
        <f t="shared" si="28"/>
        <v>3.1525755210394704</v>
      </c>
      <c r="H300" s="28">
        <f t="shared" si="29"/>
        <v>1602525.35</v>
      </c>
      <c r="J300" s="39"/>
    </row>
    <row r="301" spans="1:10" ht="12.75" customHeight="1" x14ac:dyDescent="0.25">
      <c r="A301" s="22" t="s">
        <v>334</v>
      </c>
      <c r="B301" s="17" t="s">
        <v>117</v>
      </c>
      <c r="C301" s="18">
        <v>4852943.62</v>
      </c>
      <c r="D301" s="18">
        <v>0</v>
      </c>
      <c r="E301" s="18"/>
      <c r="F301" s="19">
        <f t="shared" si="27"/>
        <v>0</v>
      </c>
      <c r="G301" s="19" t="str">
        <f t="shared" si="28"/>
        <v>x</v>
      </c>
      <c r="H301" s="20">
        <f t="shared" si="29"/>
        <v>-4852943.62</v>
      </c>
      <c r="J301" s="39"/>
    </row>
    <row r="302" spans="1:10" ht="12.75" customHeight="1" x14ac:dyDescent="0.25">
      <c r="A302" s="24" t="s">
        <v>220</v>
      </c>
      <c r="B302" s="25" t="s">
        <v>4</v>
      </c>
      <c r="C302" s="26">
        <v>4768766.28</v>
      </c>
      <c r="D302" s="26">
        <v>0</v>
      </c>
      <c r="E302" s="26"/>
      <c r="F302" s="27">
        <f t="shared" si="27"/>
        <v>0</v>
      </c>
      <c r="G302" s="27" t="str">
        <f t="shared" si="28"/>
        <v>x</v>
      </c>
      <c r="H302" s="28">
        <f t="shared" si="29"/>
        <v>-4768766.28</v>
      </c>
      <c r="J302" s="39"/>
    </row>
    <row r="303" spans="1:10" ht="12.75" customHeight="1" x14ac:dyDescent="0.25">
      <c r="A303" s="24" t="s">
        <v>221</v>
      </c>
      <c r="B303" s="25" t="s">
        <v>5</v>
      </c>
      <c r="C303" s="26">
        <v>84177.34</v>
      </c>
      <c r="D303" s="26">
        <v>0</v>
      </c>
      <c r="E303" s="26"/>
      <c r="F303" s="27">
        <f t="shared" si="27"/>
        <v>0</v>
      </c>
      <c r="G303" s="27" t="str">
        <f t="shared" si="28"/>
        <v>x</v>
      </c>
      <c r="H303" s="28">
        <f t="shared" si="29"/>
        <v>-84177.34</v>
      </c>
      <c r="J303" s="39"/>
    </row>
    <row r="304" spans="1:10" ht="12.75" customHeight="1" x14ac:dyDescent="0.25">
      <c r="A304" s="22" t="s">
        <v>335</v>
      </c>
      <c r="B304" s="17" t="s">
        <v>432</v>
      </c>
      <c r="C304" s="18">
        <v>905686.24</v>
      </c>
      <c r="D304" s="18">
        <v>0</v>
      </c>
      <c r="E304" s="18"/>
      <c r="F304" s="19">
        <f t="shared" si="27"/>
        <v>0</v>
      </c>
      <c r="G304" s="19" t="str">
        <f t="shared" si="28"/>
        <v>x</v>
      </c>
      <c r="H304" s="20">
        <f t="shared" si="29"/>
        <v>-905686.24</v>
      </c>
      <c r="J304" s="39"/>
    </row>
    <row r="305" spans="1:10" ht="12.75" customHeight="1" x14ac:dyDescent="0.25">
      <c r="A305" s="24" t="s">
        <v>220</v>
      </c>
      <c r="B305" s="25" t="s">
        <v>4</v>
      </c>
      <c r="C305" s="26">
        <v>905686.24</v>
      </c>
      <c r="D305" s="26">
        <v>0</v>
      </c>
      <c r="E305" s="26"/>
      <c r="F305" s="27">
        <f t="shared" si="27"/>
        <v>0</v>
      </c>
      <c r="G305" s="27" t="str">
        <f t="shared" si="28"/>
        <v>x</v>
      </c>
      <c r="H305" s="28">
        <f t="shared" si="29"/>
        <v>-905686.24</v>
      </c>
      <c r="J305" s="39"/>
    </row>
    <row r="306" spans="1:10" ht="12.75" customHeight="1" x14ac:dyDescent="0.25">
      <c r="A306" s="22" t="s">
        <v>336</v>
      </c>
      <c r="B306" s="17" t="s">
        <v>118</v>
      </c>
      <c r="C306" s="18">
        <v>51324186.850000001</v>
      </c>
      <c r="D306" s="18">
        <v>447524915</v>
      </c>
      <c r="E306" s="18">
        <v>50946026.75</v>
      </c>
      <c r="F306" s="19">
        <f t="shared" si="27"/>
        <v>99.263193197575234</v>
      </c>
      <c r="G306" s="19">
        <f t="shared" si="28"/>
        <v>11.383953170517893</v>
      </c>
      <c r="H306" s="20">
        <f t="shared" si="29"/>
        <v>-378160.10000000149</v>
      </c>
      <c r="J306" s="39"/>
    </row>
    <row r="307" spans="1:10" ht="12.75" customHeight="1" x14ac:dyDescent="0.25">
      <c r="A307" s="24" t="s">
        <v>220</v>
      </c>
      <c r="B307" s="25" t="s">
        <v>4</v>
      </c>
      <c r="C307" s="26">
        <v>51317808.850000001</v>
      </c>
      <c r="D307" s="26">
        <v>304774915</v>
      </c>
      <c r="E307" s="26">
        <v>50805606.75</v>
      </c>
      <c r="F307" s="27">
        <f t="shared" si="27"/>
        <v>99.00190185146613</v>
      </c>
      <c r="G307" s="27">
        <f t="shared" si="28"/>
        <v>16.669878080353168</v>
      </c>
      <c r="H307" s="28">
        <f t="shared" si="29"/>
        <v>-512202.10000000149</v>
      </c>
      <c r="J307" s="39"/>
    </row>
    <row r="308" spans="1:10" ht="12.75" customHeight="1" x14ac:dyDescent="0.25">
      <c r="A308" s="24" t="s">
        <v>221</v>
      </c>
      <c r="B308" s="25" t="s">
        <v>5</v>
      </c>
      <c r="C308" s="26">
        <v>6378</v>
      </c>
      <c r="D308" s="26">
        <v>142750000</v>
      </c>
      <c r="E308" s="26">
        <v>140420</v>
      </c>
      <c r="F308" s="27">
        <f t="shared" si="27"/>
        <v>2201.6306052053933</v>
      </c>
      <c r="G308" s="27">
        <f t="shared" si="28"/>
        <v>9.8367775831873908E-2</v>
      </c>
      <c r="H308" s="28">
        <f t="shared" si="29"/>
        <v>134042</v>
      </c>
      <c r="J308" s="39"/>
    </row>
    <row r="309" spans="1:10" ht="12.75" customHeight="1" x14ac:dyDescent="0.25">
      <c r="A309" s="22" t="s">
        <v>337</v>
      </c>
      <c r="B309" s="17" t="s">
        <v>119</v>
      </c>
      <c r="C309" s="18">
        <v>5492578.5199999996</v>
      </c>
      <c r="D309" s="18">
        <v>30159000</v>
      </c>
      <c r="E309" s="18">
        <v>6453521.3200000003</v>
      </c>
      <c r="F309" s="19">
        <f t="shared" si="27"/>
        <v>117.49529472361556</v>
      </c>
      <c r="G309" s="19">
        <f t="shared" si="28"/>
        <v>21.398326602340926</v>
      </c>
      <c r="H309" s="20">
        <f t="shared" si="29"/>
        <v>960942.80000000075</v>
      </c>
      <c r="J309" s="39"/>
    </row>
    <row r="310" spans="1:10" ht="12.75" customHeight="1" x14ac:dyDescent="0.25">
      <c r="A310" s="24" t="s">
        <v>220</v>
      </c>
      <c r="B310" s="25" t="s">
        <v>4</v>
      </c>
      <c r="C310" s="26">
        <v>5415802.8399999999</v>
      </c>
      <c r="D310" s="26">
        <v>29179000</v>
      </c>
      <c r="E310" s="26">
        <v>6385781.1200000001</v>
      </c>
      <c r="F310" s="27">
        <f t="shared" si="27"/>
        <v>117.9101475562578</v>
      </c>
      <c r="G310" s="27">
        <f t="shared" si="28"/>
        <v>21.884852530929781</v>
      </c>
      <c r="H310" s="28">
        <f t="shared" si="29"/>
        <v>969978.28000000026</v>
      </c>
      <c r="J310" s="39"/>
    </row>
    <row r="311" spans="1:10" ht="12.75" customHeight="1" x14ac:dyDescent="0.25">
      <c r="A311" s="24" t="s">
        <v>221</v>
      </c>
      <c r="B311" s="25" t="s">
        <v>5</v>
      </c>
      <c r="C311" s="26">
        <v>76775.679999999993</v>
      </c>
      <c r="D311" s="26">
        <v>980000</v>
      </c>
      <c r="E311" s="26">
        <v>67740.2</v>
      </c>
      <c r="F311" s="27">
        <f t="shared" si="27"/>
        <v>88.23132533635652</v>
      </c>
      <c r="G311" s="27">
        <f t="shared" si="28"/>
        <v>6.9122653061224488</v>
      </c>
      <c r="H311" s="28">
        <f t="shared" si="29"/>
        <v>-9035.4799999999959</v>
      </c>
      <c r="J311" s="39"/>
    </row>
    <row r="312" spans="1:10" ht="12.75" customHeight="1" x14ac:dyDescent="0.25">
      <c r="A312" s="16" t="s">
        <v>338</v>
      </c>
      <c r="B312" s="17" t="s">
        <v>120</v>
      </c>
      <c r="C312" s="18">
        <v>3832325970.1100001</v>
      </c>
      <c r="D312" s="18">
        <v>17282187975</v>
      </c>
      <c r="E312" s="18">
        <v>3761654104.3499999</v>
      </c>
      <c r="F312" s="19">
        <f t="shared" si="27"/>
        <v>98.155901499214806</v>
      </c>
      <c r="G312" s="19">
        <f t="shared" si="28"/>
        <v>21.766075625328916</v>
      </c>
      <c r="H312" s="20">
        <f t="shared" si="29"/>
        <v>-70671865.760000229</v>
      </c>
      <c r="J312" s="39"/>
    </row>
    <row r="313" spans="1:10" ht="12.75" customHeight="1" x14ac:dyDescent="0.25">
      <c r="A313" s="22" t="s">
        <v>339</v>
      </c>
      <c r="B313" s="17" t="s">
        <v>121</v>
      </c>
      <c r="C313" s="18">
        <v>2500382002</v>
      </c>
      <c r="D313" s="18">
        <v>11070102112</v>
      </c>
      <c r="E313" s="18">
        <v>2466912830.21</v>
      </c>
      <c r="F313" s="19">
        <f t="shared" si="27"/>
        <v>98.661437661796128</v>
      </c>
      <c r="G313" s="19">
        <f t="shared" si="28"/>
        <v>22.284463189692392</v>
      </c>
      <c r="H313" s="20">
        <f t="shared" si="29"/>
        <v>-33469171.789999962</v>
      </c>
      <c r="J313" s="39"/>
    </row>
    <row r="314" spans="1:10" ht="12.75" customHeight="1" x14ac:dyDescent="0.25">
      <c r="A314" s="24" t="s">
        <v>220</v>
      </c>
      <c r="B314" s="25" t="s">
        <v>4</v>
      </c>
      <c r="C314" s="26">
        <v>2503596512.5999999</v>
      </c>
      <c r="D314" s="26">
        <v>10993496674</v>
      </c>
      <c r="E314" s="26">
        <v>2465760488.6100001</v>
      </c>
      <c r="F314" s="27">
        <f t="shared" si="27"/>
        <v>98.488733156497858</v>
      </c>
      <c r="G314" s="27">
        <f t="shared" si="28"/>
        <v>22.429264880223315</v>
      </c>
      <c r="H314" s="28">
        <f t="shared" si="29"/>
        <v>-37836023.989999771</v>
      </c>
      <c r="J314" s="39"/>
    </row>
    <row r="315" spans="1:10" ht="12.75" customHeight="1" x14ac:dyDescent="0.25">
      <c r="A315" s="24" t="s">
        <v>221</v>
      </c>
      <c r="B315" s="25" t="s">
        <v>5</v>
      </c>
      <c r="C315" s="26">
        <v>-3214510.6</v>
      </c>
      <c r="D315" s="26">
        <v>76605438</v>
      </c>
      <c r="E315" s="26">
        <v>1152341.6000000001</v>
      </c>
      <c r="F315" s="27">
        <f t="shared" si="27"/>
        <v>-35.84811946179304</v>
      </c>
      <c r="G315" s="27">
        <f t="shared" si="28"/>
        <v>1.5042556117230217</v>
      </c>
      <c r="H315" s="28">
        <f t="shared" si="29"/>
        <v>4366852.2</v>
      </c>
      <c r="J315" s="39"/>
    </row>
    <row r="316" spans="1:10" ht="12.75" customHeight="1" x14ac:dyDescent="0.25">
      <c r="A316" s="22" t="s">
        <v>340</v>
      </c>
      <c r="B316" s="17" t="s">
        <v>122</v>
      </c>
      <c r="C316" s="18">
        <v>1074440201.3399999</v>
      </c>
      <c r="D316" s="18">
        <v>4656307373</v>
      </c>
      <c r="E316" s="18">
        <v>1054991270.59</v>
      </c>
      <c r="F316" s="19">
        <f t="shared" si="27"/>
        <v>98.189854519056169</v>
      </c>
      <c r="G316" s="19">
        <f t="shared" si="28"/>
        <v>22.657251467277653</v>
      </c>
      <c r="H316" s="20">
        <f t="shared" si="29"/>
        <v>-19448930.749999881</v>
      </c>
      <c r="J316" s="39"/>
    </row>
    <row r="317" spans="1:10" ht="12.75" customHeight="1" x14ac:dyDescent="0.25">
      <c r="A317" s="24" t="s">
        <v>220</v>
      </c>
      <c r="B317" s="25" t="s">
        <v>4</v>
      </c>
      <c r="C317" s="26">
        <v>1044309243.11</v>
      </c>
      <c r="D317" s="26">
        <v>4089011538</v>
      </c>
      <c r="E317" s="26">
        <v>990799348.29999995</v>
      </c>
      <c r="F317" s="27">
        <f t="shared" si="27"/>
        <v>94.876048913380757</v>
      </c>
      <c r="G317" s="27">
        <f t="shared" si="28"/>
        <v>24.230778981480093</v>
      </c>
      <c r="H317" s="28">
        <f t="shared" si="29"/>
        <v>-53509894.810000062</v>
      </c>
      <c r="J317" s="39"/>
    </row>
    <row r="318" spans="1:10" ht="12.75" customHeight="1" x14ac:dyDescent="0.25">
      <c r="A318" s="24" t="s">
        <v>221</v>
      </c>
      <c r="B318" s="25" t="s">
        <v>5</v>
      </c>
      <c r="C318" s="26">
        <v>30130958.23</v>
      </c>
      <c r="D318" s="26">
        <v>567295835</v>
      </c>
      <c r="E318" s="26">
        <v>64191922.289999999</v>
      </c>
      <c r="F318" s="27">
        <f t="shared" si="27"/>
        <v>213.04308279876435</v>
      </c>
      <c r="G318" s="27">
        <f t="shared" si="28"/>
        <v>11.315422805809952</v>
      </c>
      <c r="H318" s="28">
        <f t="shared" si="29"/>
        <v>34060964.060000002</v>
      </c>
      <c r="J318" s="39"/>
    </row>
    <row r="319" spans="1:10" ht="12.75" customHeight="1" x14ac:dyDescent="0.25">
      <c r="A319" s="22" t="s">
        <v>341</v>
      </c>
      <c r="B319" s="17" t="s">
        <v>123</v>
      </c>
      <c r="C319" s="18">
        <v>131451282.23</v>
      </c>
      <c r="D319" s="18">
        <v>702503147</v>
      </c>
      <c r="E319" s="18">
        <v>140924639.88</v>
      </c>
      <c r="F319" s="19">
        <f t="shared" si="27"/>
        <v>107.20674419396265</v>
      </c>
      <c r="G319" s="19">
        <f t="shared" si="28"/>
        <v>20.060357093318473</v>
      </c>
      <c r="H319" s="20">
        <f t="shared" si="29"/>
        <v>9473357.6499999911</v>
      </c>
      <c r="J319" s="39"/>
    </row>
    <row r="320" spans="1:10" ht="12.75" customHeight="1" x14ac:dyDescent="0.25">
      <c r="A320" s="24" t="s">
        <v>220</v>
      </c>
      <c r="B320" s="25" t="s">
        <v>4</v>
      </c>
      <c r="C320" s="26">
        <v>128691396.17</v>
      </c>
      <c r="D320" s="26">
        <v>585078935</v>
      </c>
      <c r="E320" s="26">
        <v>129513876.23999999</v>
      </c>
      <c r="F320" s="27">
        <f t="shared" si="27"/>
        <v>100.63911037915348</v>
      </c>
      <c r="G320" s="27">
        <f t="shared" si="28"/>
        <v>22.136137278639161</v>
      </c>
      <c r="H320" s="28">
        <f t="shared" si="29"/>
        <v>822480.06999999285</v>
      </c>
      <c r="J320" s="39"/>
    </row>
    <row r="321" spans="1:10" ht="12.75" customHeight="1" x14ac:dyDescent="0.25">
      <c r="A321" s="24" t="s">
        <v>221</v>
      </c>
      <c r="B321" s="25" t="s">
        <v>5</v>
      </c>
      <c r="C321" s="26">
        <v>2759886.06</v>
      </c>
      <c r="D321" s="26">
        <v>117424212</v>
      </c>
      <c r="E321" s="26">
        <v>11410763.640000001</v>
      </c>
      <c r="F321" s="27">
        <f t="shared" si="27"/>
        <v>413.45053353398225</v>
      </c>
      <c r="G321" s="27">
        <f t="shared" si="28"/>
        <v>9.7175560692713017</v>
      </c>
      <c r="H321" s="28">
        <f t="shared" si="29"/>
        <v>8650877.5800000001</v>
      </c>
      <c r="J321" s="39"/>
    </row>
    <row r="322" spans="1:10" ht="12.75" customHeight="1" x14ac:dyDescent="0.25">
      <c r="A322" s="22" t="s">
        <v>342</v>
      </c>
      <c r="B322" s="17" t="s">
        <v>124</v>
      </c>
      <c r="C322" s="18">
        <v>4117800.71</v>
      </c>
      <c r="D322" s="18">
        <v>20463176</v>
      </c>
      <c r="E322" s="18">
        <v>4235192.88</v>
      </c>
      <c r="F322" s="19">
        <f t="shared" si="27"/>
        <v>102.85084631985504</v>
      </c>
      <c r="G322" s="19">
        <f t="shared" si="28"/>
        <v>20.696654712836366</v>
      </c>
      <c r="H322" s="20">
        <f t="shared" si="29"/>
        <v>117392.16999999993</v>
      </c>
      <c r="J322" s="39"/>
    </row>
    <row r="323" spans="1:10" ht="12.75" customHeight="1" x14ac:dyDescent="0.25">
      <c r="A323" s="24" t="s">
        <v>220</v>
      </c>
      <c r="B323" s="25" t="s">
        <v>4</v>
      </c>
      <c r="C323" s="26">
        <v>4093111.41</v>
      </c>
      <c r="D323" s="26">
        <v>20092876</v>
      </c>
      <c r="E323" s="26">
        <v>4220998</v>
      </c>
      <c r="F323" s="27">
        <f t="shared" si="27"/>
        <v>103.12443462172949</v>
      </c>
      <c r="G323" s="27">
        <f t="shared" si="28"/>
        <v>21.007435670234564</v>
      </c>
      <c r="H323" s="28">
        <f t="shared" si="29"/>
        <v>127886.58999999985</v>
      </c>
      <c r="J323" s="39"/>
    </row>
    <row r="324" spans="1:10" ht="12.75" customHeight="1" x14ac:dyDescent="0.25">
      <c r="A324" s="24" t="s">
        <v>221</v>
      </c>
      <c r="B324" s="25" t="s">
        <v>5</v>
      </c>
      <c r="C324" s="26">
        <v>24689.3</v>
      </c>
      <c r="D324" s="26">
        <v>370300</v>
      </c>
      <c r="E324" s="26">
        <v>14194.88</v>
      </c>
      <c r="F324" s="27">
        <f t="shared" si="27"/>
        <v>57.494056129578397</v>
      </c>
      <c r="G324" s="27">
        <f t="shared" si="28"/>
        <v>3.8333459357277881</v>
      </c>
      <c r="H324" s="28">
        <f t="shared" si="29"/>
        <v>-10494.42</v>
      </c>
      <c r="J324" s="39"/>
    </row>
    <row r="325" spans="1:10" ht="12.75" customHeight="1" x14ac:dyDescent="0.25">
      <c r="A325" s="22" t="s">
        <v>343</v>
      </c>
      <c r="B325" s="17" t="s">
        <v>125</v>
      </c>
      <c r="C325" s="18">
        <v>11870327.48</v>
      </c>
      <c r="D325" s="18">
        <v>144846175</v>
      </c>
      <c r="E325" s="18">
        <v>13144934.52</v>
      </c>
      <c r="F325" s="19">
        <f t="shared" si="27"/>
        <v>110.73775801171072</v>
      </c>
      <c r="G325" s="19">
        <f t="shared" si="28"/>
        <v>9.0750995116025681</v>
      </c>
      <c r="H325" s="20">
        <f t="shared" si="29"/>
        <v>1274607.0399999991</v>
      </c>
      <c r="J325" s="39"/>
    </row>
    <row r="326" spans="1:10" ht="12.75" customHeight="1" x14ac:dyDescent="0.25">
      <c r="A326" s="24" t="s">
        <v>220</v>
      </c>
      <c r="B326" s="25" t="s">
        <v>4</v>
      </c>
      <c r="C326" s="26">
        <v>11790601.609999999</v>
      </c>
      <c r="D326" s="26">
        <v>100201558</v>
      </c>
      <c r="E326" s="26">
        <v>13029948.699999999</v>
      </c>
      <c r="F326" s="27">
        <f t="shared" si="27"/>
        <v>110.51131342567683</v>
      </c>
      <c r="G326" s="27">
        <f t="shared" si="28"/>
        <v>13.003738624503223</v>
      </c>
      <c r="H326" s="28">
        <f t="shared" si="29"/>
        <v>1239347.0899999999</v>
      </c>
      <c r="J326" s="39"/>
    </row>
    <row r="327" spans="1:10" ht="12.75" customHeight="1" x14ac:dyDescent="0.25">
      <c r="A327" s="24" t="s">
        <v>221</v>
      </c>
      <c r="B327" s="25" t="s">
        <v>5</v>
      </c>
      <c r="C327" s="26">
        <v>79725.87</v>
      </c>
      <c r="D327" s="26">
        <v>44644617</v>
      </c>
      <c r="E327" s="26">
        <v>114985.82</v>
      </c>
      <c r="F327" s="27">
        <f t="shared" si="27"/>
        <v>144.22648507943535</v>
      </c>
      <c r="G327" s="27">
        <f t="shared" si="28"/>
        <v>0.25755808365429589</v>
      </c>
      <c r="H327" s="28">
        <f t="shared" si="29"/>
        <v>35259.950000000012</v>
      </c>
      <c r="J327" s="39"/>
    </row>
    <row r="328" spans="1:10" ht="12.75" customHeight="1" x14ac:dyDescent="0.25">
      <c r="A328" s="22" t="s">
        <v>344</v>
      </c>
      <c r="B328" s="17" t="s">
        <v>126</v>
      </c>
      <c r="C328" s="18">
        <v>43729401.409999996</v>
      </c>
      <c r="D328" s="18">
        <v>181140982</v>
      </c>
      <c r="E328" s="18">
        <v>19671210.98</v>
      </c>
      <c r="F328" s="19">
        <f t="shared" si="27"/>
        <v>44.983947517519887</v>
      </c>
      <c r="G328" s="19">
        <f t="shared" si="28"/>
        <v>10.859613745496864</v>
      </c>
      <c r="H328" s="20">
        <f t="shared" si="29"/>
        <v>-24058190.429999996</v>
      </c>
      <c r="J328" s="39"/>
    </row>
    <row r="329" spans="1:10" ht="12.75" customHeight="1" x14ac:dyDescent="0.25">
      <c r="A329" s="24" t="s">
        <v>220</v>
      </c>
      <c r="B329" s="25" t="s">
        <v>4</v>
      </c>
      <c r="C329" s="26">
        <v>22595141.219999999</v>
      </c>
      <c r="D329" s="26">
        <v>168933009</v>
      </c>
      <c r="E329" s="26">
        <v>19369541.120000001</v>
      </c>
      <c r="F329" s="27">
        <f t="shared" si="27"/>
        <v>85.724364063080642</v>
      </c>
      <c r="G329" s="27">
        <f t="shared" si="28"/>
        <v>11.46581194205805</v>
      </c>
      <c r="H329" s="28">
        <f t="shared" si="29"/>
        <v>-3225600.0999999978</v>
      </c>
      <c r="J329" s="39"/>
    </row>
    <row r="330" spans="1:10" ht="12.75" customHeight="1" x14ac:dyDescent="0.25">
      <c r="A330" s="24" t="s">
        <v>221</v>
      </c>
      <c r="B330" s="25" t="s">
        <v>5</v>
      </c>
      <c r="C330" s="26">
        <v>21134260.190000001</v>
      </c>
      <c r="D330" s="26">
        <v>12207973</v>
      </c>
      <c r="E330" s="26">
        <v>301669.86</v>
      </c>
      <c r="F330" s="27">
        <f t="shared" si="27"/>
        <v>1.4273973031842377</v>
      </c>
      <c r="G330" s="27">
        <f t="shared" si="28"/>
        <v>2.4710888531617821</v>
      </c>
      <c r="H330" s="28">
        <f t="shared" si="29"/>
        <v>-20832590.330000002</v>
      </c>
      <c r="J330" s="39"/>
    </row>
    <row r="331" spans="1:10" ht="12.75" customHeight="1" x14ac:dyDescent="0.25">
      <c r="A331" s="22" t="s">
        <v>345</v>
      </c>
      <c r="B331" s="17" t="s">
        <v>127</v>
      </c>
      <c r="C331" s="18">
        <v>6039845.54</v>
      </c>
      <c r="D331" s="18">
        <v>25506699</v>
      </c>
      <c r="E331" s="18">
        <v>5957946.96</v>
      </c>
      <c r="F331" s="19">
        <f t="shared" si="27"/>
        <v>98.64402856898225</v>
      </c>
      <c r="G331" s="19">
        <f t="shared" si="28"/>
        <v>23.358361503383875</v>
      </c>
      <c r="H331" s="20">
        <f t="shared" si="29"/>
        <v>-81898.580000000075</v>
      </c>
      <c r="J331" s="39"/>
    </row>
    <row r="332" spans="1:10" ht="12.75" customHeight="1" x14ac:dyDescent="0.25">
      <c r="A332" s="24" t="s">
        <v>220</v>
      </c>
      <c r="B332" s="25" t="s">
        <v>4</v>
      </c>
      <c r="C332" s="26">
        <v>6032801.3200000003</v>
      </c>
      <c r="D332" s="26">
        <v>25321699</v>
      </c>
      <c r="E332" s="26">
        <v>5857496.5999999996</v>
      </c>
      <c r="F332" s="27">
        <f t="shared" si="27"/>
        <v>97.094140670291452</v>
      </c>
      <c r="G332" s="27">
        <f t="shared" si="28"/>
        <v>23.132320623509504</v>
      </c>
      <c r="H332" s="28">
        <f t="shared" si="29"/>
        <v>-175304.72000000067</v>
      </c>
      <c r="J332" s="39"/>
    </row>
    <row r="333" spans="1:10" ht="12.75" customHeight="1" x14ac:dyDescent="0.25">
      <c r="A333" s="24" t="s">
        <v>221</v>
      </c>
      <c r="B333" s="25" t="s">
        <v>5</v>
      </c>
      <c r="C333" s="26">
        <v>7044.22</v>
      </c>
      <c r="D333" s="26">
        <v>185000</v>
      </c>
      <c r="E333" s="26">
        <v>100450.36</v>
      </c>
      <c r="F333" s="27">
        <f t="shared" si="27"/>
        <v>1425.9969166210026</v>
      </c>
      <c r="G333" s="27">
        <f t="shared" si="28"/>
        <v>54.297491891891895</v>
      </c>
      <c r="H333" s="28">
        <f t="shared" si="29"/>
        <v>93406.14</v>
      </c>
      <c r="J333" s="39"/>
    </row>
    <row r="334" spans="1:10" ht="12.75" customHeight="1" x14ac:dyDescent="0.25">
      <c r="A334" s="22" t="s">
        <v>346</v>
      </c>
      <c r="B334" s="17" t="s">
        <v>128</v>
      </c>
      <c r="C334" s="18">
        <v>8224691.9800000004</v>
      </c>
      <c r="D334" s="18">
        <v>82388870</v>
      </c>
      <c r="E334" s="18">
        <v>8375311.46</v>
      </c>
      <c r="F334" s="19">
        <f t="shared" si="27"/>
        <v>101.83130845952968</v>
      </c>
      <c r="G334" s="19">
        <f t="shared" si="28"/>
        <v>10.165586031219993</v>
      </c>
      <c r="H334" s="20">
        <f t="shared" si="29"/>
        <v>150619.47999999952</v>
      </c>
      <c r="J334" s="39"/>
    </row>
    <row r="335" spans="1:10" ht="12.75" customHeight="1" x14ac:dyDescent="0.25">
      <c r="A335" s="24" t="s">
        <v>220</v>
      </c>
      <c r="B335" s="25" t="s">
        <v>4</v>
      </c>
      <c r="C335" s="26">
        <v>8183127.8600000003</v>
      </c>
      <c r="D335" s="26">
        <v>42839391</v>
      </c>
      <c r="E335" s="26">
        <v>8272074.0599999996</v>
      </c>
      <c r="F335" s="27">
        <f t="shared" si="27"/>
        <v>101.08694623280638</v>
      </c>
      <c r="G335" s="27">
        <f t="shared" si="28"/>
        <v>19.309504329788439</v>
      </c>
      <c r="H335" s="28">
        <f t="shared" si="29"/>
        <v>88946.199999999255</v>
      </c>
      <c r="J335" s="39"/>
    </row>
    <row r="336" spans="1:10" ht="12.75" customHeight="1" x14ac:dyDescent="0.25">
      <c r="A336" s="24" t="s">
        <v>221</v>
      </c>
      <c r="B336" s="25" t="s">
        <v>5</v>
      </c>
      <c r="C336" s="26">
        <v>41564.120000000003</v>
      </c>
      <c r="D336" s="26">
        <v>39549479</v>
      </c>
      <c r="E336" s="26">
        <v>103237.4</v>
      </c>
      <c r="F336" s="27">
        <f t="shared" si="27"/>
        <v>248.38105558351765</v>
      </c>
      <c r="G336" s="27">
        <f t="shared" si="28"/>
        <v>0.26103352714203892</v>
      </c>
      <c r="H336" s="28">
        <f t="shared" si="29"/>
        <v>61673.279999999992</v>
      </c>
      <c r="J336" s="39"/>
    </row>
    <row r="337" spans="1:10" ht="12.75" customHeight="1" x14ac:dyDescent="0.25">
      <c r="A337" s="22" t="s">
        <v>347</v>
      </c>
      <c r="B337" s="17" t="s">
        <v>129</v>
      </c>
      <c r="C337" s="18">
        <v>7635158.4199999999</v>
      </c>
      <c r="D337" s="18">
        <v>34184928</v>
      </c>
      <c r="E337" s="18">
        <v>5625012.4699999997</v>
      </c>
      <c r="F337" s="19">
        <f t="shared" si="27"/>
        <v>73.67250501660186</v>
      </c>
      <c r="G337" s="19">
        <f t="shared" si="28"/>
        <v>16.454656479019057</v>
      </c>
      <c r="H337" s="20">
        <f t="shared" si="29"/>
        <v>-2010145.9500000002</v>
      </c>
      <c r="J337" s="39"/>
    </row>
    <row r="338" spans="1:10" ht="12.75" customHeight="1" x14ac:dyDescent="0.25">
      <c r="A338" s="24" t="s">
        <v>220</v>
      </c>
      <c r="B338" s="25" t="s">
        <v>4</v>
      </c>
      <c r="C338" s="26">
        <v>7634097.9800000004</v>
      </c>
      <c r="D338" s="26">
        <v>33879928</v>
      </c>
      <c r="E338" s="26">
        <v>5625012.4699999997</v>
      </c>
      <c r="F338" s="27">
        <f t="shared" si="27"/>
        <v>73.682738743156648</v>
      </c>
      <c r="G338" s="27">
        <f t="shared" si="28"/>
        <v>16.602787556101063</v>
      </c>
      <c r="H338" s="28">
        <f t="shared" si="29"/>
        <v>-2009085.5100000007</v>
      </c>
      <c r="J338" s="39"/>
    </row>
    <row r="339" spans="1:10" ht="12.75" customHeight="1" x14ac:dyDescent="0.25">
      <c r="A339" s="24" t="s">
        <v>221</v>
      </c>
      <c r="B339" s="25" t="s">
        <v>5</v>
      </c>
      <c r="C339" s="26">
        <v>1060.44</v>
      </c>
      <c r="D339" s="26">
        <v>305000</v>
      </c>
      <c r="E339" s="26"/>
      <c r="F339" s="27">
        <f t="shared" si="27"/>
        <v>0</v>
      </c>
      <c r="G339" s="27">
        <f t="shared" si="28"/>
        <v>0</v>
      </c>
      <c r="H339" s="28">
        <f t="shared" si="29"/>
        <v>-1060.44</v>
      </c>
      <c r="J339" s="39"/>
    </row>
    <row r="340" spans="1:10" ht="12.75" customHeight="1" x14ac:dyDescent="0.25">
      <c r="A340" s="22" t="s">
        <v>348</v>
      </c>
      <c r="B340" s="17" t="s">
        <v>130</v>
      </c>
      <c r="C340" s="18">
        <v>6002023.5199999996</v>
      </c>
      <c r="D340" s="18">
        <v>28233664</v>
      </c>
      <c r="E340" s="18">
        <v>4656974.28</v>
      </c>
      <c r="F340" s="19">
        <f t="shared" si="27"/>
        <v>77.590070490093652</v>
      </c>
      <c r="G340" s="19">
        <f t="shared" si="28"/>
        <v>16.494402851857981</v>
      </c>
      <c r="H340" s="20">
        <f t="shared" si="29"/>
        <v>-1345049.2399999993</v>
      </c>
      <c r="J340" s="39"/>
    </row>
    <row r="341" spans="1:10" ht="12.75" customHeight="1" x14ac:dyDescent="0.25">
      <c r="A341" s="24" t="s">
        <v>220</v>
      </c>
      <c r="B341" s="25" t="s">
        <v>4</v>
      </c>
      <c r="C341" s="26">
        <v>5741976.0300000003</v>
      </c>
      <c r="D341" s="26">
        <v>25772587</v>
      </c>
      <c r="E341" s="26">
        <v>4649424.28</v>
      </c>
      <c r="F341" s="27">
        <f t="shared" si="27"/>
        <v>80.972547703233801</v>
      </c>
      <c r="G341" s="27">
        <f t="shared" si="28"/>
        <v>18.04019239512122</v>
      </c>
      <c r="H341" s="28">
        <f t="shared" si="29"/>
        <v>-1092551.75</v>
      </c>
      <c r="J341" s="39"/>
    </row>
    <row r="342" spans="1:10" ht="12.75" customHeight="1" x14ac:dyDescent="0.25">
      <c r="A342" s="24" t="s">
        <v>221</v>
      </c>
      <c r="B342" s="25" t="s">
        <v>5</v>
      </c>
      <c r="C342" s="26">
        <v>260047.49</v>
      </c>
      <c r="D342" s="26">
        <v>2461077</v>
      </c>
      <c r="E342" s="26">
        <v>7550</v>
      </c>
      <c r="F342" s="27">
        <f t="shared" si="27"/>
        <v>2.9033158520391797</v>
      </c>
      <c r="G342" s="27">
        <f t="shared" si="28"/>
        <v>0.30677626096217225</v>
      </c>
      <c r="H342" s="28">
        <f t="shared" si="29"/>
        <v>-252497.49</v>
      </c>
      <c r="J342" s="39"/>
    </row>
    <row r="343" spans="1:10" ht="12.75" customHeight="1" x14ac:dyDescent="0.25">
      <c r="A343" s="22" t="s">
        <v>349</v>
      </c>
      <c r="B343" s="17" t="s">
        <v>131</v>
      </c>
      <c r="C343" s="18">
        <v>4056304.51</v>
      </c>
      <c r="D343" s="18">
        <v>48065052</v>
      </c>
      <c r="E343" s="18">
        <v>5217512.8099999996</v>
      </c>
      <c r="F343" s="19">
        <f t="shared" si="27"/>
        <v>128.6272467251232</v>
      </c>
      <c r="G343" s="19">
        <f t="shared" si="28"/>
        <v>10.85510697044497</v>
      </c>
      <c r="H343" s="20">
        <f t="shared" si="29"/>
        <v>1161208.2999999998</v>
      </c>
      <c r="J343" s="39"/>
    </row>
    <row r="344" spans="1:10" ht="12.75" customHeight="1" x14ac:dyDescent="0.25">
      <c r="A344" s="24" t="s">
        <v>220</v>
      </c>
      <c r="B344" s="25" t="s">
        <v>4</v>
      </c>
      <c r="C344" s="26">
        <v>4045613.7</v>
      </c>
      <c r="D344" s="26">
        <v>45791865</v>
      </c>
      <c r="E344" s="26">
        <v>5105746.18</v>
      </c>
      <c r="F344" s="27">
        <f t="shared" si="27"/>
        <v>126.20449105162956</v>
      </c>
      <c r="G344" s="27">
        <f t="shared" si="28"/>
        <v>11.149897869414142</v>
      </c>
      <c r="H344" s="28">
        <f t="shared" si="29"/>
        <v>1060132.4799999995</v>
      </c>
      <c r="J344" s="39"/>
    </row>
    <row r="345" spans="1:10" ht="12.75" customHeight="1" x14ac:dyDescent="0.25">
      <c r="A345" s="24" t="s">
        <v>221</v>
      </c>
      <c r="B345" s="25" t="s">
        <v>5</v>
      </c>
      <c r="C345" s="26">
        <v>10690.81</v>
      </c>
      <c r="D345" s="26">
        <v>2273187</v>
      </c>
      <c r="E345" s="26">
        <v>111766.63</v>
      </c>
      <c r="F345" s="27">
        <f t="shared" si="27"/>
        <v>1045.4458548978048</v>
      </c>
      <c r="G345" s="27">
        <f t="shared" si="28"/>
        <v>4.9167371624067888</v>
      </c>
      <c r="H345" s="28">
        <f t="shared" si="29"/>
        <v>101075.82</v>
      </c>
      <c r="J345" s="39"/>
    </row>
    <row r="346" spans="1:10" ht="12.75" customHeight="1" x14ac:dyDescent="0.25">
      <c r="A346" s="22" t="s">
        <v>350</v>
      </c>
      <c r="B346" s="17" t="s">
        <v>132</v>
      </c>
      <c r="C346" s="18">
        <v>27990838.23</v>
      </c>
      <c r="D346" s="18">
        <v>204945782</v>
      </c>
      <c r="E346" s="18">
        <v>22623094</v>
      </c>
      <c r="F346" s="19">
        <f t="shared" si="27"/>
        <v>80.823210130781419</v>
      </c>
      <c r="G346" s="19">
        <f t="shared" si="28"/>
        <v>11.038575070552074</v>
      </c>
      <c r="H346" s="20">
        <f t="shared" si="29"/>
        <v>-5367744.2300000004</v>
      </c>
      <c r="J346" s="39"/>
    </row>
    <row r="347" spans="1:10" ht="12.75" customHeight="1" x14ac:dyDescent="0.25">
      <c r="A347" s="24" t="s">
        <v>220</v>
      </c>
      <c r="B347" s="25" t="s">
        <v>4</v>
      </c>
      <c r="C347" s="26">
        <v>27870930.59</v>
      </c>
      <c r="D347" s="26">
        <v>203568532</v>
      </c>
      <c r="E347" s="26">
        <v>22599946</v>
      </c>
      <c r="F347" s="27">
        <f t="shared" si="27"/>
        <v>81.0878773029157</v>
      </c>
      <c r="G347" s="27">
        <f t="shared" si="28"/>
        <v>11.10188582585053</v>
      </c>
      <c r="H347" s="28">
        <f t="shared" si="29"/>
        <v>-5270984.59</v>
      </c>
      <c r="J347" s="39"/>
    </row>
    <row r="348" spans="1:10" ht="12.75" customHeight="1" x14ac:dyDescent="0.25">
      <c r="A348" s="24" t="s">
        <v>221</v>
      </c>
      <c r="B348" s="25" t="s">
        <v>5</v>
      </c>
      <c r="C348" s="26">
        <v>119907.64</v>
      </c>
      <c r="D348" s="26">
        <v>1377250</v>
      </c>
      <c r="E348" s="26">
        <v>23148</v>
      </c>
      <c r="F348" s="27">
        <f t="shared" si="27"/>
        <v>19.304858305942808</v>
      </c>
      <c r="G348" s="27">
        <f t="shared" si="28"/>
        <v>1.6807406062806316</v>
      </c>
      <c r="H348" s="28">
        <f t="shared" si="29"/>
        <v>-96759.64</v>
      </c>
      <c r="J348" s="39"/>
    </row>
    <row r="349" spans="1:10" ht="12.75" customHeight="1" x14ac:dyDescent="0.25">
      <c r="A349" s="22" t="s">
        <v>351</v>
      </c>
      <c r="B349" s="17" t="s">
        <v>133</v>
      </c>
      <c r="C349" s="18">
        <v>363030.88</v>
      </c>
      <c r="D349" s="18">
        <v>0</v>
      </c>
      <c r="E349" s="18"/>
      <c r="F349" s="19">
        <f t="shared" si="27"/>
        <v>0</v>
      </c>
      <c r="G349" s="19" t="str">
        <f t="shared" si="28"/>
        <v>x</v>
      </c>
      <c r="H349" s="20">
        <f t="shared" si="29"/>
        <v>-363030.88</v>
      </c>
      <c r="J349" s="39"/>
    </row>
    <row r="350" spans="1:10" ht="12.75" customHeight="1" x14ac:dyDescent="0.25">
      <c r="A350" s="24" t="s">
        <v>220</v>
      </c>
      <c r="B350" s="25" t="s">
        <v>4</v>
      </c>
      <c r="C350" s="26">
        <v>363030.88</v>
      </c>
      <c r="D350" s="26">
        <v>0</v>
      </c>
      <c r="E350" s="26"/>
      <c r="F350" s="27">
        <f t="shared" si="27"/>
        <v>0</v>
      </c>
      <c r="G350" s="27" t="str">
        <f t="shared" si="28"/>
        <v>x</v>
      </c>
      <c r="H350" s="28">
        <f t="shared" si="29"/>
        <v>-363030.88</v>
      </c>
      <c r="J350" s="39"/>
    </row>
    <row r="351" spans="1:10" ht="12.75" customHeight="1" x14ac:dyDescent="0.25">
      <c r="A351" s="22" t="s">
        <v>352</v>
      </c>
      <c r="B351" s="17" t="s">
        <v>134</v>
      </c>
      <c r="C351" s="18">
        <v>6023061.8600000003</v>
      </c>
      <c r="D351" s="18">
        <v>83500015</v>
      </c>
      <c r="E351" s="18">
        <v>9318173.3100000005</v>
      </c>
      <c r="F351" s="19">
        <f t="shared" ref="F351:F425" si="30">IF(C351=0,"x",E351/C351*100)</f>
        <v>154.70824518478381</v>
      </c>
      <c r="G351" s="19">
        <f t="shared" ref="G351:G425" si="31">IF(D351=0,"x",E351/D351*100)</f>
        <v>11.159486989313715</v>
      </c>
      <c r="H351" s="20">
        <f t="shared" ref="H351:H426" si="32">+E351-C351</f>
        <v>3295111.45</v>
      </c>
      <c r="J351" s="39"/>
    </row>
    <row r="352" spans="1:10" ht="12.75" customHeight="1" x14ac:dyDescent="0.25">
      <c r="A352" s="24" t="s">
        <v>220</v>
      </c>
      <c r="B352" s="25" t="s">
        <v>4</v>
      </c>
      <c r="C352" s="26">
        <v>5944245.1100000003</v>
      </c>
      <c r="D352" s="26">
        <v>82495117</v>
      </c>
      <c r="E352" s="26">
        <v>9271643.8399999999</v>
      </c>
      <c r="F352" s="27">
        <f t="shared" si="30"/>
        <v>155.97680897112264</v>
      </c>
      <c r="G352" s="27">
        <f t="shared" si="31"/>
        <v>11.239021383532313</v>
      </c>
      <c r="H352" s="28">
        <f t="shared" si="32"/>
        <v>3327398.7299999995</v>
      </c>
      <c r="J352" s="39"/>
    </row>
    <row r="353" spans="1:10" ht="12.75" customHeight="1" x14ac:dyDescent="0.25">
      <c r="A353" s="24" t="s">
        <v>221</v>
      </c>
      <c r="B353" s="25" t="s">
        <v>5</v>
      </c>
      <c r="C353" s="26">
        <v>78816.75</v>
      </c>
      <c r="D353" s="26">
        <v>1004898</v>
      </c>
      <c r="E353" s="26">
        <v>46529.47</v>
      </c>
      <c r="F353" s="27">
        <f t="shared" si="30"/>
        <v>59.035002077604062</v>
      </c>
      <c r="G353" s="27">
        <f t="shared" si="31"/>
        <v>4.6302679475926904</v>
      </c>
      <c r="H353" s="28">
        <f t="shared" si="32"/>
        <v>-32287.279999999999</v>
      </c>
      <c r="J353" s="39"/>
    </row>
    <row r="354" spans="1:10" ht="12.75" customHeight="1" x14ac:dyDescent="0.25">
      <c r="A354" s="16" t="s">
        <v>353</v>
      </c>
      <c r="B354" s="17" t="s">
        <v>135</v>
      </c>
      <c r="C354" s="18">
        <v>10782066189.68</v>
      </c>
      <c r="D354" s="18">
        <v>45645100971</v>
      </c>
      <c r="E354" s="18">
        <v>11168222282.549999</v>
      </c>
      <c r="F354" s="19">
        <f t="shared" si="30"/>
        <v>103.58146653968426</v>
      </c>
      <c r="G354" s="19">
        <f t="shared" si="31"/>
        <v>24.467515779285005</v>
      </c>
      <c r="H354" s="20">
        <f t="shared" si="32"/>
        <v>386156092.86999893</v>
      </c>
      <c r="J354" s="39"/>
    </row>
    <row r="355" spans="1:10" ht="12.75" customHeight="1" x14ac:dyDescent="0.25">
      <c r="A355" s="22" t="s">
        <v>354</v>
      </c>
      <c r="B355" s="17" t="s">
        <v>136</v>
      </c>
      <c r="C355" s="18">
        <v>117906702.79000001</v>
      </c>
      <c r="D355" s="18">
        <v>494590292</v>
      </c>
      <c r="E355" s="18">
        <v>87845645.280000001</v>
      </c>
      <c r="F355" s="19">
        <f t="shared" si="30"/>
        <v>74.504369303294965</v>
      </c>
      <c r="G355" s="19">
        <f t="shared" si="31"/>
        <v>17.761295905096333</v>
      </c>
      <c r="H355" s="20">
        <f t="shared" si="32"/>
        <v>-30061057.510000005</v>
      </c>
      <c r="J355" s="39"/>
    </row>
    <row r="356" spans="1:10" ht="12.75" customHeight="1" x14ac:dyDescent="0.25">
      <c r="A356" s="24" t="s">
        <v>220</v>
      </c>
      <c r="B356" s="25" t="s">
        <v>4</v>
      </c>
      <c r="C356" s="26">
        <v>117874545.79000001</v>
      </c>
      <c r="D356" s="26">
        <v>486228792</v>
      </c>
      <c r="E356" s="26">
        <v>87500022.129999995</v>
      </c>
      <c r="F356" s="27">
        <f t="shared" si="30"/>
        <v>74.231481906098793</v>
      </c>
      <c r="G356" s="27">
        <f t="shared" si="31"/>
        <v>17.995648050804856</v>
      </c>
      <c r="H356" s="28">
        <f t="shared" si="32"/>
        <v>-30374523.660000011</v>
      </c>
      <c r="J356" s="39"/>
    </row>
    <row r="357" spans="1:10" ht="12.75" customHeight="1" x14ac:dyDescent="0.25">
      <c r="A357" s="24" t="s">
        <v>221</v>
      </c>
      <c r="B357" s="25" t="s">
        <v>5</v>
      </c>
      <c r="C357" s="26">
        <v>32157</v>
      </c>
      <c r="D357" s="26">
        <v>8361500</v>
      </c>
      <c r="E357" s="26">
        <v>345623.15</v>
      </c>
      <c r="F357" s="27">
        <f t="shared" si="30"/>
        <v>1074.7991106135523</v>
      </c>
      <c r="G357" s="27">
        <f t="shared" si="31"/>
        <v>4.1335065478682056</v>
      </c>
      <c r="H357" s="28">
        <f t="shared" si="32"/>
        <v>313466.15000000002</v>
      </c>
      <c r="J357" s="39"/>
    </row>
    <row r="358" spans="1:10" ht="12.75" customHeight="1" x14ac:dyDescent="0.25">
      <c r="A358" s="22" t="s">
        <v>355</v>
      </c>
      <c r="B358" s="17" t="s">
        <v>137</v>
      </c>
      <c r="C358" s="18">
        <v>10052298162.59</v>
      </c>
      <c r="D358" s="18">
        <v>42306575757</v>
      </c>
      <c r="E358" s="18">
        <v>10468205522.209999</v>
      </c>
      <c r="F358" s="19">
        <f t="shared" si="30"/>
        <v>104.13743556839383</v>
      </c>
      <c r="G358" s="19">
        <f t="shared" si="31"/>
        <v>24.743684249789329</v>
      </c>
      <c r="H358" s="20">
        <f t="shared" si="32"/>
        <v>415907359.61999893</v>
      </c>
      <c r="J358" s="39"/>
    </row>
    <row r="359" spans="1:10" ht="12.75" customHeight="1" x14ac:dyDescent="0.25">
      <c r="A359" s="24" t="s">
        <v>220</v>
      </c>
      <c r="B359" s="25" t="s">
        <v>4</v>
      </c>
      <c r="C359" s="26">
        <v>10051526108.299999</v>
      </c>
      <c r="D359" s="26">
        <v>42184661757</v>
      </c>
      <c r="E359" s="26">
        <v>10454503631.91</v>
      </c>
      <c r="F359" s="27">
        <f t="shared" si="30"/>
        <v>104.00911781224191</v>
      </c>
      <c r="G359" s="27">
        <f t="shared" si="31"/>
        <v>24.782712949393769</v>
      </c>
      <c r="H359" s="28">
        <f t="shared" si="32"/>
        <v>402977523.61000061</v>
      </c>
      <c r="J359" s="39"/>
    </row>
    <row r="360" spans="1:10" ht="12.75" customHeight="1" x14ac:dyDescent="0.25">
      <c r="A360" s="24" t="s">
        <v>221</v>
      </c>
      <c r="B360" s="25" t="s">
        <v>5</v>
      </c>
      <c r="C360" s="26">
        <v>772054.29</v>
      </c>
      <c r="D360" s="26">
        <v>121914000</v>
      </c>
      <c r="E360" s="26">
        <v>13701890.300000001</v>
      </c>
      <c r="F360" s="27">
        <f t="shared" si="30"/>
        <v>1774.7314505564109</v>
      </c>
      <c r="G360" s="27">
        <f t="shared" si="31"/>
        <v>11.238980182751776</v>
      </c>
      <c r="H360" s="28">
        <f t="shared" si="32"/>
        <v>12929836.010000002</v>
      </c>
      <c r="J360" s="39"/>
    </row>
    <row r="361" spans="1:10" ht="12.75" customHeight="1" x14ac:dyDescent="0.25">
      <c r="A361" s="22" t="s">
        <v>356</v>
      </c>
      <c r="B361" s="17" t="s">
        <v>138</v>
      </c>
      <c r="C361" s="18">
        <v>571502714.84000003</v>
      </c>
      <c r="D361" s="18">
        <v>2466235400</v>
      </c>
      <c r="E361" s="18">
        <v>570175748.10000002</v>
      </c>
      <c r="F361" s="19">
        <f t="shared" si="30"/>
        <v>99.767810947254816</v>
      </c>
      <c r="G361" s="19">
        <f t="shared" si="31"/>
        <v>23.119275155161588</v>
      </c>
      <c r="H361" s="20">
        <f t="shared" si="32"/>
        <v>-1326966.7400000095</v>
      </c>
      <c r="J361" s="39"/>
    </row>
    <row r="362" spans="1:10" ht="12.75" customHeight="1" x14ac:dyDescent="0.25">
      <c r="A362" s="24" t="s">
        <v>220</v>
      </c>
      <c r="B362" s="25" t="s">
        <v>4</v>
      </c>
      <c r="C362" s="26">
        <v>570670743.24000001</v>
      </c>
      <c r="D362" s="26">
        <v>2426935400</v>
      </c>
      <c r="E362" s="26">
        <v>569462697.21000004</v>
      </c>
      <c r="F362" s="27">
        <f t="shared" si="30"/>
        <v>99.788311203209531</v>
      </c>
      <c r="G362" s="27">
        <f t="shared" si="31"/>
        <v>23.464270915904891</v>
      </c>
      <c r="H362" s="28">
        <f t="shared" si="32"/>
        <v>-1208046.0299999714</v>
      </c>
      <c r="J362" s="39"/>
    </row>
    <row r="363" spans="1:10" ht="12.75" customHeight="1" x14ac:dyDescent="0.25">
      <c r="A363" s="24" t="s">
        <v>221</v>
      </c>
      <c r="B363" s="25" t="s">
        <v>5</v>
      </c>
      <c r="C363" s="26">
        <v>831971.6</v>
      </c>
      <c r="D363" s="26">
        <v>39300000</v>
      </c>
      <c r="E363" s="26">
        <v>713050.89</v>
      </c>
      <c r="F363" s="27">
        <f t="shared" si="30"/>
        <v>85.706157517876818</v>
      </c>
      <c r="G363" s="27">
        <f t="shared" si="31"/>
        <v>1.814378854961832</v>
      </c>
      <c r="H363" s="28">
        <f t="shared" si="32"/>
        <v>-118920.70999999996</v>
      </c>
      <c r="J363" s="39"/>
    </row>
    <row r="364" spans="1:10" ht="12.75" customHeight="1" x14ac:dyDescent="0.25">
      <c r="A364" s="22" t="s">
        <v>357</v>
      </c>
      <c r="B364" s="17" t="s">
        <v>139</v>
      </c>
      <c r="C364" s="18">
        <v>20513110.77</v>
      </c>
      <c r="D364" s="18">
        <v>240555000</v>
      </c>
      <c r="E364" s="18">
        <v>22200869.300000001</v>
      </c>
      <c r="F364" s="19">
        <f t="shared" si="30"/>
        <v>108.22770641139574</v>
      </c>
      <c r="G364" s="19">
        <f t="shared" si="31"/>
        <v>9.229020099353578</v>
      </c>
      <c r="H364" s="20">
        <f t="shared" si="32"/>
        <v>1687758.5300000012</v>
      </c>
      <c r="J364" s="39"/>
    </row>
    <row r="365" spans="1:10" ht="12.75" customHeight="1" x14ac:dyDescent="0.25">
      <c r="A365" s="24" t="s">
        <v>220</v>
      </c>
      <c r="B365" s="25" t="s">
        <v>4</v>
      </c>
      <c r="C365" s="26">
        <v>18411869.379999999</v>
      </c>
      <c r="D365" s="26">
        <v>236580000</v>
      </c>
      <c r="E365" s="26">
        <v>22180944.300000001</v>
      </c>
      <c r="F365" s="27">
        <f t="shared" si="30"/>
        <v>120.47089756184226</v>
      </c>
      <c r="G365" s="27">
        <f t="shared" si="31"/>
        <v>9.3756633274156727</v>
      </c>
      <c r="H365" s="28">
        <f t="shared" si="32"/>
        <v>3769074.9200000018</v>
      </c>
      <c r="J365" s="39"/>
    </row>
    <row r="366" spans="1:10" ht="12.75" customHeight="1" x14ac:dyDescent="0.25">
      <c r="A366" s="24" t="s">
        <v>221</v>
      </c>
      <c r="B366" s="25" t="s">
        <v>5</v>
      </c>
      <c r="C366" s="26">
        <v>2101241.39</v>
      </c>
      <c r="D366" s="26">
        <v>3975000</v>
      </c>
      <c r="E366" s="26">
        <v>19925</v>
      </c>
      <c r="F366" s="27">
        <f t="shared" si="30"/>
        <v>0.94824897771502581</v>
      </c>
      <c r="G366" s="27">
        <f t="shared" si="31"/>
        <v>0.50125786163522013</v>
      </c>
      <c r="H366" s="28">
        <f t="shared" si="32"/>
        <v>-2081316.3900000001</v>
      </c>
      <c r="J366" s="39"/>
    </row>
    <row r="367" spans="1:10" ht="12.75" customHeight="1" x14ac:dyDescent="0.25">
      <c r="A367" s="22" t="s">
        <v>358</v>
      </c>
      <c r="B367" s="17" t="s">
        <v>140</v>
      </c>
      <c r="C367" s="18">
        <v>585087.91</v>
      </c>
      <c r="D367" s="18">
        <v>0</v>
      </c>
      <c r="E367" s="18"/>
      <c r="F367" s="19">
        <f t="shared" si="30"/>
        <v>0</v>
      </c>
      <c r="G367" s="19" t="str">
        <f t="shared" si="31"/>
        <v>x</v>
      </c>
      <c r="H367" s="20">
        <f t="shared" si="32"/>
        <v>-585087.91</v>
      </c>
      <c r="J367" s="39"/>
    </row>
    <row r="368" spans="1:10" ht="12.75" customHeight="1" x14ac:dyDescent="0.25">
      <c r="A368" s="24" t="s">
        <v>220</v>
      </c>
      <c r="B368" s="25" t="s">
        <v>4</v>
      </c>
      <c r="C368" s="26">
        <v>578863.92000000004</v>
      </c>
      <c r="D368" s="26">
        <v>0</v>
      </c>
      <c r="E368" s="26"/>
      <c r="F368" s="27">
        <f t="shared" si="30"/>
        <v>0</v>
      </c>
      <c r="G368" s="27" t="str">
        <f t="shared" si="31"/>
        <v>x</v>
      </c>
      <c r="H368" s="28">
        <f t="shared" si="32"/>
        <v>-578863.92000000004</v>
      </c>
      <c r="J368" s="39"/>
    </row>
    <row r="369" spans="1:10" ht="12.75" customHeight="1" x14ac:dyDescent="0.25">
      <c r="A369" s="24" t="s">
        <v>221</v>
      </c>
      <c r="B369" s="25" t="s">
        <v>5</v>
      </c>
      <c r="C369" s="26">
        <v>6223.99</v>
      </c>
      <c r="D369" s="26">
        <v>0</v>
      </c>
      <c r="E369" s="26"/>
      <c r="F369" s="27">
        <f t="shared" si="30"/>
        <v>0</v>
      </c>
      <c r="G369" s="27" t="str">
        <f t="shared" si="31"/>
        <v>x</v>
      </c>
      <c r="H369" s="28">
        <f t="shared" si="32"/>
        <v>-6223.99</v>
      </c>
      <c r="J369" s="39"/>
    </row>
    <row r="370" spans="1:10" ht="12.75" customHeight="1" x14ac:dyDescent="0.25">
      <c r="A370" s="22" t="s">
        <v>359</v>
      </c>
      <c r="B370" s="17" t="s">
        <v>141</v>
      </c>
      <c r="C370" s="18">
        <v>12046185.550000001</v>
      </c>
      <c r="D370" s="18">
        <v>59171000</v>
      </c>
      <c r="E370" s="18">
        <v>12834480.560000001</v>
      </c>
      <c r="F370" s="19">
        <f t="shared" si="30"/>
        <v>106.54393879895035</v>
      </c>
      <c r="G370" s="19">
        <f t="shared" si="31"/>
        <v>21.690491220361327</v>
      </c>
      <c r="H370" s="20">
        <f t="shared" si="32"/>
        <v>788295.00999999978</v>
      </c>
      <c r="J370" s="39"/>
    </row>
    <row r="371" spans="1:10" ht="12.75" customHeight="1" x14ac:dyDescent="0.25">
      <c r="A371" s="24" t="s">
        <v>220</v>
      </c>
      <c r="B371" s="25" t="s">
        <v>4</v>
      </c>
      <c r="C371" s="26">
        <v>12040323.050000001</v>
      </c>
      <c r="D371" s="26">
        <v>56277000</v>
      </c>
      <c r="E371" s="26">
        <v>12411713.060000001</v>
      </c>
      <c r="F371" s="27">
        <f t="shared" si="30"/>
        <v>103.08455187172075</v>
      </c>
      <c r="G371" s="27">
        <f t="shared" si="31"/>
        <v>22.054681415142955</v>
      </c>
      <c r="H371" s="28">
        <f t="shared" si="32"/>
        <v>371390.00999999978</v>
      </c>
      <c r="J371" s="39"/>
    </row>
    <row r="372" spans="1:10" ht="12.75" customHeight="1" x14ac:dyDescent="0.25">
      <c r="A372" s="24" t="s">
        <v>221</v>
      </c>
      <c r="B372" s="25" t="s">
        <v>5</v>
      </c>
      <c r="C372" s="26">
        <v>5862.5</v>
      </c>
      <c r="D372" s="26">
        <v>2894000</v>
      </c>
      <c r="E372" s="26">
        <v>422767.5</v>
      </c>
      <c r="F372" s="27">
        <f t="shared" si="30"/>
        <v>7211.3859275053301</v>
      </c>
      <c r="G372" s="27">
        <f t="shared" si="31"/>
        <v>14.608413959917069</v>
      </c>
      <c r="H372" s="28">
        <f t="shared" si="32"/>
        <v>416905</v>
      </c>
      <c r="J372" s="39"/>
    </row>
    <row r="373" spans="1:10" ht="12.75" customHeight="1" x14ac:dyDescent="0.25">
      <c r="A373" s="22" t="s">
        <v>360</v>
      </c>
      <c r="B373" s="17" t="s">
        <v>142</v>
      </c>
      <c r="C373" s="18">
        <v>7214225.2300000004</v>
      </c>
      <c r="D373" s="18">
        <v>66263432</v>
      </c>
      <c r="E373" s="18">
        <v>5644760.2800000003</v>
      </c>
      <c r="F373" s="19">
        <f t="shared" si="30"/>
        <v>78.244857902779955</v>
      </c>
      <c r="G373" s="19">
        <f t="shared" si="31"/>
        <v>8.5186657401023247</v>
      </c>
      <c r="H373" s="20">
        <f t="shared" si="32"/>
        <v>-1569464.9500000002</v>
      </c>
      <c r="J373" s="39"/>
    </row>
    <row r="374" spans="1:10" ht="12.75" customHeight="1" x14ac:dyDescent="0.25">
      <c r="A374" s="24" t="s">
        <v>220</v>
      </c>
      <c r="B374" s="25" t="s">
        <v>4</v>
      </c>
      <c r="C374" s="26">
        <v>7201847.7300000004</v>
      </c>
      <c r="D374" s="26">
        <v>65979732</v>
      </c>
      <c r="E374" s="26">
        <v>5624292.4299999997</v>
      </c>
      <c r="F374" s="27">
        <f t="shared" si="30"/>
        <v>78.095131150461015</v>
      </c>
      <c r="G374" s="27">
        <f t="shared" si="31"/>
        <v>8.5242729236911714</v>
      </c>
      <c r="H374" s="28">
        <f t="shared" si="32"/>
        <v>-1577555.3000000007</v>
      </c>
      <c r="J374" s="39"/>
    </row>
    <row r="375" spans="1:10" ht="12.75" customHeight="1" x14ac:dyDescent="0.25">
      <c r="A375" s="24" t="s">
        <v>221</v>
      </c>
      <c r="B375" s="25" t="s">
        <v>5</v>
      </c>
      <c r="C375" s="26">
        <v>12377.5</v>
      </c>
      <c r="D375" s="26">
        <v>283700</v>
      </c>
      <c r="E375" s="26">
        <v>20467.849999999999</v>
      </c>
      <c r="F375" s="27">
        <f t="shared" si="30"/>
        <v>165.36336093718441</v>
      </c>
      <c r="G375" s="27">
        <f t="shared" si="31"/>
        <v>7.2146105040535771</v>
      </c>
      <c r="H375" s="28">
        <f t="shared" si="32"/>
        <v>8090.3499999999985</v>
      </c>
      <c r="J375" s="39"/>
    </row>
    <row r="376" spans="1:10" ht="12.75" customHeight="1" x14ac:dyDescent="0.25">
      <c r="A376" s="22" t="s">
        <v>449</v>
      </c>
      <c r="B376" s="17" t="s">
        <v>450</v>
      </c>
      <c r="C376" s="18"/>
      <c r="D376" s="18">
        <v>3221000</v>
      </c>
      <c r="E376" s="18">
        <v>424252.58</v>
      </c>
      <c r="F376" s="19" t="str">
        <f t="shared" si="30"/>
        <v>x</v>
      </c>
      <c r="G376" s="19">
        <f t="shared" si="31"/>
        <v>13.171455448618442</v>
      </c>
      <c r="H376" s="20">
        <f t="shared" si="32"/>
        <v>424252.58</v>
      </c>
      <c r="J376" s="39"/>
    </row>
    <row r="377" spans="1:10" ht="12.75" customHeight="1" x14ac:dyDescent="0.25">
      <c r="A377" s="24" t="s">
        <v>220</v>
      </c>
      <c r="B377" s="25" t="s">
        <v>4</v>
      </c>
      <c r="C377" s="26"/>
      <c r="D377" s="26">
        <v>3188000</v>
      </c>
      <c r="E377" s="26">
        <v>424252.58</v>
      </c>
      <c r="F377" s="27" t="str">
        <f t="shared" si="30"/>
        <v>x</v>
      </c>
      <c r="G377" s="27">
        <f t="shared" si="31"/>
        <v>13.307797365119198</v>
      </c>
      <c r="H377" s="28">
        <f t="shared" si="32"/>
        <v>424252.58</v>
      </c>
      <c r="J377" s="39"/>
    </row>
    <row r="378" spans="1:10" ht="12.75" customHeight="1" x14ac:dyDescent="0.25">
      <c r="A378" s="24" t="s">
        <v>221</v>
      </c>
      <c r="B378" s="25" t="s">
        <v>436</v>
      </c>
      <c r="C378" s="26"/>
      <c r="D378" s="26">
        <v>33000</v>
      </c>
      <c r="E378" s="26"/>
      <c r="F378" s="27" t="str">
        <f t="shared" si="30"/>
        <v>x</v>
      </c>
      <c r="G378" s="27">
        <f t="shared" si="31"/>
        <v>0</v>
      </c>
      <c r="H378" s="28">
        <f t="shared" si="32"/>
        <v>0</v>
      </c>
      <c r="J378" s="39"/>
    </row>
    <row r="379" spans="1:10" ht="12.75" customHeight="1" x14ac:dyDescent="0.25">
      <c r="A379" s="22" t="s">
        <v>451</v>
      </c>
      <c r="B379" s="17" t="s">
        <v>452</v>
      </c>
      <c r="C379" s="18"/>
      <c r="D379" s="18">
        <v>4085000</v>
      </c>
      <c r="E379" s="18">
        <v>413783.77</v>
      </c>
      <c r="F379" s="19" t="str">
        <f t="shared" si="30"/>
        <v>x</v>
      </c>
      <c r="G379" s="19">
        <f t="shared" si="31"/>
        <v>10.129345654834761</v>
      </c>
      <c r="H379" s="20">
        <f t="shared" si="32"/>
        <v>413783.77</v>
      </c>
      <c r="J379" s="39"/>
    </row>
    <row r="380" spans="1:10" ht="12.75" customHeight="1" x14ac:dyDescent="0.25">
      <c r="A380" s="24" t="s">
        <v>220</v>
      </c>
      <c r="B380" s="25" t="s">
        <v>4</v>
      </c>
      <c r="C380" s="26"/>
      <c r="D380" s="26">
        <v>3935000</v>
      </c>
      <c r="E380" s="26">
        <v>413783.77</v>
      </c>
      <c r="F380" s="27" t="str">
        <f t="shared" si="30"/>
        <v>x</v>
      </c>
      <c r="G380" s="27">
        <f t="shared" si="31"/>
        <v>10.515470648030496</v>
      </c>
      <c r="H380" s="28">
        <f t="shared" si="32"/>
        <v>413783.77</v>
      </c>
      <c r="J380" s="39"/>
    </row>
    <row r="381" spans="1:10" ht="12.75" customHeight="1" x14ac:dyDescent="0.25">
      <c r="A381" s="24" t="s">
        <v>221</v>
      </c>
      <c r="B381" s="25" t="s">
        <v>436</v>
      </c>
      <c r="C381" s="26"/>
      <c r="D381" s="26">
        <v>150000</v>
      </c>
      <c r="E381" s="26"/>
      <c r="F381" s="27" t="str">
        <f t="shared" si="30"/>
        <v>x</v>
      </c>
      <c r="G381" s="27">
        <f t="shared" si="31"/>
        <v>0</v>
      </c>
      <c r="H381" s="28">
        <f t="shared" si="32"/>
        <v>0</v>
      </c>
      <c r="J381" s="39"/>
    </row>
    <row r="382" spans="1:10" ht="12.75" customHeight="1" x14ac:dyDescent="0.25">
      <c r="A382" s="22" t="s">
        <v>453</v>
      </c>
      <c r="B382" s="17" t="s">
        <v>454</v>
      </c>
      <c r="C382" s="18"/>
      <c r="D382" s="18">
        <v>2146000</v>
      </c>
      <c r="E382" s="18">
        <v>253315.75</v>
      </c>
      <c r="F382" s="19" t="str">
        <f t="shared" si="30"/>
        <v>x</v>
      </c>
      <c r="G382" s="19">
        <f t="shared" si="31"/>
        <v>11.8040890027959</v>
      </c>
      <c r="H382" s="20">
        <f t="shared" si="32"/>
        <v>253315.75</v>
      </c>
      <c r="J382" s="39"/>
    </row>
    <row r="383" spans="1:10" ht="12.75" customHeight="1" x14ac:dyDescent="0.25">
      <c r="A383" s="24" t="s">
        <v>220</v>
      </c>
      <c r="B383" s="25" t="s">
        <v>4</v>
      </c>
      <c r="C383" s="26"/>
      <c r="D383" s="26">
        <v>2046000</v>
      </c>
      <c r="E383" s="26">
        <v>253315.75</v>
      </c>
      <c r="F383" s="27" t="str">
        <f t="shared" si="30"/>
        <v>x</v>
      </c>
      <c r="G383" s="27">
        <f t="shared" si="31"/>
        <v>12.38102394916911</v>
      </c>
      <c r="H383" s="28">
        <f t="shared" si="32"/>
        <v>253315.75</v>
      </c>
      <c r="J383" s="39"/>
    </row>
    <row r="384" spans="1:10" ht="12.75" customHeight="1" x14ac:dyDescent="0.25">
      <c r="A384" s="24" t="s">
        <v>221</v>
      </c>
      <c r="B384" s="25" t="s">
        <v>436</v>
      </c>
      <c r="C384" s="26"/>
      <c r="D384" s="26">
        <v>100000</v>
      </c>
      <c r="E384" s="26"/>
      <c r="F384" s="27" t="str">
        <f t="shared" si="30"/>
        <v>x</v>
      </c>
      <c r="G384" s="27">
        <f t="shared" si="31"/>
        <v>0</v>
      </c>
      <c r="H384" s="28">
        <f t="shared" si="32"/>
        <v>0</v>
      </c>
      <c r="J384" s="39"/>
    </row>
    <row r="385" spans="1:10" ht="12.75" customHeight="1" x14ac:dyDescent="0.25">
      <c r="A385" s="22" t="s">
        <v>455</v>
      </c>
      <c r="B385" s="17" t="s">
        <v>456</v>
      </c>
      <c r="C385" s="18"/>
      <c r="D385" s="18">
        <v>2258090</v>
      </c>
      <c r="E385" s="18">
        <v>223904.72</v>
      </c>
      <c r="F385" s="19" t="str">
        <f t="shared" si="30"/>
        <v>x</v>
      </c>
      <c r="G385" s="19">
        <f t="shared" si="31"/>
        <v>9.9156685517406302</v>
      </c>
      <c r="H385" s="20">
        <f t="shared" si="32"/>
        <v>223904.72</v>
      </c>
      <c r="J385" s="39"/>
    </row>
    <row r="386" spans="1:10" ht="12.75" customHeight="1" x14ac:dyDescent="0.25">
      <c r="A386" s="24" t="s">
        <v>220</v>
      </c>
      <c r="B386" s="25" t="s">
        <v>4</v>
      </c>
      <c r="C386" s="26"/>
      <c r="D386" s="26">
        <v>2173090</v>
      </c>
      <c r="E386" s="26">
        <v>223904.72</v>
      </c>
      <c r="F386" s="27" t="str">
        <f t="shared" si="30"/>
        <v>x</v>
      </c>
      <c r="G386" s="27">
        <f t="shared" si="31"/>
        <v>10.303518031926888</v>
      </c>
      <c r="H386" s="28">
        <f t="shared" si="32"/>
        <v>223904.72</v>
      </c>
      <c r="J386" s="39"/>
    </row>
    <row r="387" spans="1:10" ht="12.75" customHeight="1" x14ac:dyDescent="0.25">
      <c r="A387" s="24" t="s">
        <v>221</v>
      </c>
      <c r="B387" s="25" t="s">
        <v>436</v>
      </c>
      <c r="C387" s="26"/>
      <c r="D387" s="26">
        <v>85000</v>
      </c>
      <c r="E387" s="26"/>
      <c r="F387" s="27" t="str">
        <f t="shared" si="30"/>
        <v>x</v>
      </c>
      <c r="G387" s="27">
        <f t="shared" si="31"/>
        <v>0</v>
      </c>
      <c r="H387" s="28">
        <f t="shared" si="32"/>
        <v>0</v>
      </c>
      <c r="J387" s="39"/>
    </row>
    <row r="388" spans="1:10" ht="12.75" customHeight="1" x14ac:dyDescent="0.25">
      <c r="A388" s="16" t="s">
        <v>361</v>
      </c>
      <c r="B388" s="17" t="s">
        <v>143</v>
      </c>
      <c r="C388" s="18">
        <v>38745486.539999999</v>
      </c>
      <c r="D388" s="18">
        <v>195061744</v>
      </c>
      <c r="E388" s="18">
        <v>20761852.809999999</v>
      </c>
      <c r="F388" s="19">
        <f t="shared" si="30"/>
        <v>53.585216405957148</v>
      </c>
      <c r="G388" s="19">
        <f t="shared" si="31"/>
        <v>10.643733816919015</v>
      </c>
      <c r="H388" s="20">
        <f t="shared" si="32"/>
        <v>-17983633.73</v>
      </c>
      <c r="J388" s="39"/>
    </row>
    <row r="389" spans="1:10" ht="12.75" customHeight="1" x14ac:dyDescent="0.25">
      <c r="A389" s="22" t="s">
        <v>362</v>
      </c>
      <c r="B389" s="17" t="s">
        <v>144</v>
      </c>
      <c r="C389" s="18">
        <v>38745486.539999999</v>
      </c>
      <c r="D389" s="18">
        <v>195061744</v>
      </c>
      <c r="E389" s="18">
        <v>20761852.809999999</v>
      </c>
      <c r="F389" s="19">
        <f t="shared" si="30"/>
        <v>53.585216405957148</v>
      </c>
      <c r="G389" s="19">
        <f t="shared" si="31"/>
        <v>10.643733816919015</v>
      </c>
      <c r="H389" s="20">
        <f t="shared" si="32"/>
        <v>-17983633.73</v>
      </c>
      <c r="J389" s="39"/>
    </row>
    <row r="390" spans="1:10" ht="12.75" customHeight="1" x14ac:dyDescent="0.25">
      <c r="A390" s="24" t="s">
        <v>220</v>
      </c>
      <c r="B390" s="25" t="s">
        <v>4</v>
      </c>
      <c r="C390" s="26">
        <v>38414262.909999996</v>
      </c>
      <c r="D390" s="26">
        <v>187914504</v>
      </c>
      <c r="E390" s="26">
        <v>20590579.760000002</v>
      </c>
      <c r="F390" s="27">
        <f t="shared" si="30"/>
        <v>53.601392295984581</v>
      </c>
      <c r="G390" s="27">
        <f t="shared" si="31"/>
        <v>10.957419103743051</v>
      </c>
      <c r="H390" s="28">
        <f t="shared" si="32"/>
        <v>-17823683.149999995</v>
      </c>
      <c r="J390" s="39"/>
    </row>
    <row r="391" spans="1:10" ht="12.75" customHeight="1" x14ac:dyDescent="0.25">
      <c r="A391" s="24" t="s">
        <v>221</v>
      </c>
      <c r="B391" s="25" t="s">
        <v>5</v>
      </c>
      <c r="C391" s="26">
        <v>331223.63</v>
      </c>
      <c r="D391" s="26">
        <v>7147240</v>
      </c>
      <c r="E391" s="26">
        <v>171273.05</v>
      </c>
      <c r="F391" s="27">
        <f t="shared" si="30"/>
        <v>51.709188139747155</v>
      </c>
      <c r="G391" s="27">
        <f t="shared" si="31"/>
        <v>2.396352298229806</v>
      </c>
      <c r="H391" s="28">
        <f t="shared" si="32"/>
        <v>-159950.58000000002</v>
      </c>
      <c r="J391" s="39"/>
    </row>
    <row r="392" spans="1:10" ht="12.75" customHeight="1" x14ac:dyDescent="0.25">
      <c r="A392" s="16" t="s">
        <v>363</v>
      </c>
      <c r="B392" s="17" t="s">
        <v>145</v>
      </c>
      <c r="C392" s="18">
        <v>89288781</v>
      </c>
      <c r="D392" s="18">
        <v>555961034</v>
      </c>
      <c r="E392" s="18">
        <v>94416207.319999993</v>
      </c>
      <c r="F392" s="19">
        <f t="shared" si="30"/>
        <v>105.74252023890884</v>
      </c>
      <c r="G392" s="19">
        <f t="shared" si="31"/>
        <v>16.982522433397733</v>
      </c>
      <c r="H392" s="20">
        <f t="shared" si="32"/>
        <v>5127426.3199999928</v>
      </c>
      <c r="J392" s="39"/>
    </row>
    <row r="393" spans="1:10" ht="12.75" customHeight="1" x14ac:dyDescent="0.25">
      <c r="A393" s="22" t="s">
        <v>364</v>
      </c>
      <c r="B393" s="17" t="s">
        <v>146</v>
      </c>
      <c r="C393" s="18">
        <v>13931406.74</v>
      </c>
      <c r="D393" s="18">
        <v>211693576</v>
      </c>
      <c r="E393" s="18">
        <v>15546583.93</v>
      </c>
      <c r="F393" s="19">
        <f t="shared" si="30"/>
        <v>111.59378388804402</v>
      </c>
      <c r="G393" s="19">
        <f t="shared" si="31"/>
        <v>7.3439091651982871</v>
      </c>
      <c r="H393" s="20">
        <f t="shared" si="32"/>
        <v>1615177.1899999995</v>
      </c>
      <c r="J393" s="39"/>
    </row>
    <row r="394" spans="1:10" ht="12.75" customHeight="1" x14ac:dyDescent="0.25">
      <c r="A394" s="24" t="s">
        <v>220</v>
      </c>
      <c r="B394" s="25" t="s">
        <v>4</v>
      </c>
      <c r="C394" s="26">
        <v>13927930.49</v>
      </c>
      <c r="D394" s="26">
        <v>206240422</v>
      </c>
      <c r="E394" s="26">
        <v>13703892.630000001</v>
      </c>
      <c r="F394" s="27">
        <f t="shared" si="30"/>
        <v>98.391449037164179</v>
      </c>
      <c r="G394" s="27">
        <f t="shared" si="31"/>
        <v>6.6446201462873278</v>
      </c>
      <c r="H394" s="28">
        <f t="shared" si="32"/>
        <v>-224037.8599999994</v>
      </c>
      <c r="J394" s="39"/>
    </row>
    <row r="395" spans="1:10" ht="12.75" customHeight="1" x14ac:dyDescent="0.25">
      <c r="A395" s="24" t="s">
        <v>221</v>
      </c>
      <c r="B395" s="25" t="s">
        <v>5</v>
      </c>
      <c r="C395" s="26">
        <v>3476.25</v>
      </c>
      <c r="D395" s="26">
        <v>5453154</v>
      </c>
      <c r="E395" s="26">
        <v>1842691.3</v>
      </c>
      <c r="F395" s="27">
        <f t="shared" si="30"/>
        <v>53008.020136641491</v>
      </c>
      <c r="G395" s="27">
        <f t="shared" si="31"/>
        <v>33.791293992430802</v>
      </c>
      <c r="H395" s="28">
        <f t="shared" si="32"/>
        <v>1839215.05</v>
      </c>
      <c r="J395" s="39"/>
    </row>
    <row r="396" spans="1:10" ht="12.75" customHeight="1" x14ac:dyDescent="0.25">
      <c r="A396" s="22" t="s">
        <v>365</v>
      </c>
      <c r="B396" s="17" t="s">
        <v>147</v>
      </c>
      <c r="C396" s="18">
        <v>74366700.459999993</v>
      </c>
      <c r="D396" s="18">
        <v>331205591</v>
      </c>
      <c r="E396" s="18">
        <v>77690261.099999994</v>
      </c>
      <c r="F396" s="19">
        <f t="shared" si="30"/>
        <v>104.46915167600808</v>
      </c>
      <c r="G396" s="19">
        <f t="shared" si="31"/>
        <v>23.456808463115586</v>
      </c>
      <c r="H396" s="20">
        <f t="shared" si="32"/>
        <v>3323560.6400000006</v>
      </c>
      <c r="J396" s="39"/>
    </row>
    <row r="397" spans="1:10" ht="12.75" customHeight="1" x14ac:dyDescent="0.25">
      <c r="A397" s="24" t="s">
        <v>220</v>
      </c>
      <c r="B397" s="25" t="s">
        <v>4</v>
      </c>
      <c r="C397" s="26">
        <v>73384415.230000004</v>
      </c>
      <c r="D397" s="26">
        <v>324123198</v>
      </c>
      <c r="E397" s="26">
        <v>75811040.359999999</v>
      </c>
      <c r="F397" s="27">
        <f t="shared" si="30"/>
        <v>103.3067308942839</v>
      </c>
      <c r="G397" s="27">
        <f t="shared" si="31"/>
        <v>23.389575577370429</v>
      </c>
      <c r="H397" s="28">
        <f t="shared" si="32"/>
        <v>2426625.1299999952</v>
      </c>
      <c r="J397" s="39"/>
    </row>
    <row r="398" spans="1:10" ht="12.75" customHeight="1" x14ac:dyDescent="0.25">
      <c r="A398" s="24" t="s">
        <v>221</v>
      </c>
      <c r="B398" s="25" t="s">
        <v>5</v>
      </c>
      <c r="C398" s="26">
        <v>982285.23</v>
      </c>
      <c r="D398" s="26">
        <v>7082393</v>
      </c>
      <c r="E398" s="26">
        <v>1879220.74</v>
      </c>
      <c r="F398" s="27">
        <f t="shared" si="30"/>
        <v>191.3111062455861</v>
      </c>
      <c r="G398" s="27">
        <f t="shared" si="31"/>
        <v>26.533697579335119</v>
      </c>
      <c r="H398" s="28">
        <f t="shared" si="32"/>
        <v>896935.51</v>
      </c>
      <c r="J398" s="39"/>
    </row>
    <row r="399" spans="1:10" ht="12.75" customHeight="1" x14ac:dyDescent="0.25">
      <c r="A399" s="22" t="s">
        <v>366</v>
      </c>
      <c r="B399" s="17" t="s">
        <v>148</v>
      </c>
      <c r="C399" s="18">
        <v>990673.8</v>
      </c>
      <c r="D399" s="18">
        <v>13061867</v>
      </c>
      <c r="E399" s="18">
        <v>1179362.29</v>
      </c>
      <c r="F399" s="19">
        <f t="shared" si="30"/>
        <v>119.04648028442864</v>
      </c>
      <c r="G399" s="19">
        <f t="shared" si="31"/>
        <v>9.0290483741719321</v>
      </c>
      <c r="H399" s="20">
        <f t="shared" si="32"/>
        <v>188688.49</v>
      </c>
      <c r="J399" s="39"/>
    </row>
    <row r="400" spans="1:10" ht="12.75" customHeight="1" x14ac:dyDescent="0.25">
      <c r="A400" s="24" t="s">
        <v>220</v>
      </c>
      <c r="B400" s="25" t="s">
        <v>4</v>
      </c>
      <c r="C400" s="26">
        <v>990673.8</v>
      </c>
      <c r="D400" s="26">
        <v>12901867</v>
      </c>
      <c r="E400" s="26">
        <v>1161577.79</v>
      </c>
      <c r="F400" s="27">
        <f t="shared" si="30"/>
        <v>117.25128796178923</v>
      </c>
      <c r="G400" s="27">
        <f t="shared" si="31"/>
        <v>9.0031759744539297</v>
      </c>
      <c r="H400" s="28">
        <f t="shared" si="32"/>
        <v>170903.99</v>
      </c>
      <c r="J400" s="39"/>
    </row>
    <row r="401" spans="1:10" ht="12.75" customHeight="1" x14ac:dyDescent="0.25">
      <c r="A401" s="24" t="s">
        <v>221</v>
      </c>
      <c r="B401" s="25" t="s">
        <v>5</v>
      </c>
      <c r="C401" s="26"/>
      <c r="D401" s="26">
        <v>160000</v>
      </c>
      <c r="E401" s="26">
        <v>17784.5</v>
      </c>
      <c r="F401" s="27" t="str">
        <f t="shared" si="30"/>
        <v>x</v>
      </c>
      <c r="G401" s="27">
        <f t="shared" si="31"/>
        <v>11.1153125</v>
      </c>
      <c r="H401" s="28">
        <f t="shared" si="32"/>
        <v>17784.5</v>
      </c>
      <c r="J401" s="39"/>
    </row>
    <row r="402" spans="1:10" ht="12.75" customHeight="1" x14ac:dyDescent="0.25">
      <c r="A402" s="16" t="s">
        <v>367</v>
      </c>
      <c r="B402" s="17" t="s">
        <v>149</v>
      </c>
      <c r="C402" s="18">
        <v>2557567049.2399998</v>
      </c>
      <c r="D402" s="18">
        <v>11803557087</v>
      </c>
      <c r="E402" s="18">
        <v>2618892409.6300001</v>
      </c>
      <c r="F402" s="19">
        <f t="shared" si="30"/>
        <v>102.39780069141193</v>
      </c>
      <c r="G402" s="19">
        <f t="shared" si="31"/>
        <v>22.187315148535614</v>
      </c>
      <c r="H402" s="20">
        <f t="shared" si="32"/>
        <v>61325360.390000343</v>
      </c>
      <c r="J402" s="39"/>
    </row>
    <row r="403" spans="1:10" ht="12.75" customHeight="1" x14ac:dyDescent="0.25">
      <c r="A403" s="22" t="s">
        <v>368</v>
      </c>
      <c r="B403" s="17" t="s">
        <v>150</v>
      </c>
      <c r="C403" s="18">
        <v>857828643.65999997</v>
      </c>
      <c r="D403" s="18">
        <v>3617796753</v>
      </c>
      <c r="E403" s="18">
        <v>774590757.77999997</v>
      </c>
      <c r="F403" s="19">
        <f t="shared" si="30"/>
        <v>90.296676790266844</v>
      </c>
      <c r="G403" s="19">
        <f t="shared" si="31"/>
        <v>21.410565895878008</v>
      </c>
      <c r="H403" s="20">
        <f t="shared" si="32"/>
        <v>-83237885.879999995</v>
      </c>
      <c r="J403" s="39"/>
    </row>
    <row r="404" spans="1:10" ht="12.75" customHeight="1" x14ac:dyDescent="0.25">
      <c r="A404" s="24" t="s">
        <v>220</v>
      </c>
      <c r="B404" s="25" t="s">
        <v>4</v>
      </c>
      <c r="C404" s="26">
        <v>848608660.71000004</v>
      </c>
      <c r="D404" s="26">
        <v>3423123103</v>
      </c>
      <c r="E404" s="26">
        <v>756112539.14999998</v>
      </c>
      <c r="F404" s="27">
        <f t="shared" si="30"/>
        <v>89.100261894262076</v>
      </c>
      <c r="G404" s="27">
        <f t="shared" si="31"/>
        <v>22.088382929826523</v>
      </c>
      <c r="H404" s="28">
        <f t="shared" si="32"/>
        <v>-92496121.560000062</v>
      </c>
      <c r="J404" s="39"/>
    </row>
    <row r="405" spans="1:10" ht="12.75" customHeight="1" x14ac:dyDescent="0.25">
      <c r="A405" s="24" t="s">
        <v>221</v>
      </c>
      <c r="B405" s="25" t="s">
        <v>5</v>
      </c>
      <c r="C405" s="26">
        <v>9219982.9499999993</v>
      </c>
      <c r="D405" s="26">
        <v>194673650</v>
      </c>
      <c r="E405" s="26">
        <v>18478218.629999999</v>
      </c>
      <c r="F405" s="27">
        <f t="shared" si="30"/>
        <v>200.41488937894405</v>
      </c>
      <c r="G405" s="27">
        <f t="shared" si="31"/>
        <v>9.4918950921195542</v>
      </c>
      <c r="H405" s="28">
        <f t="shared" si="32"/>
        <v>9258235.6799999997</v>
      </c>
      <c r="J405" s="39"/>
    </row>
    <row r="406" spans="1:10" ht="12.75" customHeight="1" x14ac:dyDescent="0.25">
      <c r="A406" s="21">
        <v>23616</v>
      </c>
      <c r="B406" s="17" t="s">
        <v>151</v>
      </c>
      <c r="C406" s="18">
        <v>8617118.2899999991</v>
      </c>
      <c r="D406" s="18">
        <v>35300000</v>
      </c>
      <c r="E406" s="18">
        <v>7387276.46</v>
      </c>
      <c r="F406" s="19">
        <f t="shared" si="30"/>
        <v>85.727922158998254</v>
      </c>
      <c r="G406" s="19">
        <f t="shared" si="31"/>
        <v>20.92712878186969</v>
      </c>
      <c r="H406" s="20">
        <f t="shared" si="32"/>
        <v>-1229841.8299999991</v>
      </c>
      <c r="J406" s="39"/>
    </row>
    <row r="407" spans="1:10" ht="12.75" customHeight="1" x14ac:dyDescent="0.25">
      <c r="A407" s="23">
        <v>3</v>
      </c>
      <c r="B407" s="25" t="s">
        <v>4</v>
      </c>
      <c r="C407" s="26">
        <v>8574462.4299999997</v>
      </c>
      <c r="D407" s="26">
        <v>34277540</v>
      </c>
      <c r="E407" s="26">
        <v>7252891.9900000002</v>
      </c>
      <c r="F407" s="27">
        <f t="shared" si="30"/>
        <v>84.587133586635829</v>
      </c>
      <c r="G407" s="27">
        <f t="shared" si="31"/>
        <v>21.159313037049916</v>
      </c>
      <c r="H407" s="28">
        <f t="shared" si="32"/>
        <v>-1321570.4399999995</v>
      </c>
      <c r="J407" s="39"/>
    </row>
    <row r="408" spans="1:10" ht="12.75" customHeight="1" x14ac:dyDescent="0.25">
      <c r="A408" s="23">
        <v>4</v>
      </c>
      <c r="B408" s="25" t="s">
        <v>5</v>
      </c>
      <c r="C408" s="26">
        <v>42655.86</v>
      </c>
      <c r="D408" s="26">
        <v>1022460</v>
      </c>
      <c r="E408" s="26">
        <v>134384.47</v>
      </c>
      <c r="F408" s="27">
        <f t="shared" si="30"/>
        <v>315.04339614768054</v>
      </c>
      <c r="G408" s="27">
        <f t="shared" si="31"/>
        <v>13.143249613676819</v>
      </c>
      <c r="H408" s="28">
        <f t="shared" si="32"/>
        <v>91728.61</v>
      </c>
      <c r="J408" s="39"/>
    </row>
    <row r="409" spans="1:10" ht="12.75" customHeight="1" x14ac:dyDescent="0.25">
      <c r="A409" s="22" t="s">
        <v>369</v>
      </c>
      <c r="B409" s="17" t="s">
        <v>152</v>
      </c>
      <c r="C409" s="18">
        <v>23057254.649999999</v>
      </c>
      <c r="D409" s="18">
        <v>109517699</v>
      </c>
      <c r="E409" s="18">
        <v>21227491.32</v>
      </c>
      <c r="F409" s="19">
        <f t="shared" si="30"/>
        <v>92.064261952365612</v>
      </c>
      <c r="G409" s="19">
        <f t="shared" si="31"/>
        <v>19.382703904325091</v>
      </c>
      <c r="H409" s="20">
        <f t="shared" si="32"/>
        <v>-1829763.3299999982</v>
      </c>
      <c r="J409" s="39"/>
    </row>
    <row r="410" spans="1:10" ht="12.75" customHeight="1" x14ac:dyDescent="0.25">
      <c r="A410" s="24" t="s">
        <v>220</v>
      </c>
      <c r="B410" s="25" t="s">
        <v>4</v>
      </c>
      <c r="C410" s="26">
        <v>21829913.73</v>
      </c>
      <c r="D410" s="26">
        <v>99470399</v>
      </c>
      <c r="E410" s="26">
        <v>21161926.32</v>
      </c>
      <c r="F410" s="27">
        <f t="shared" si="30"/>
        <v>96.940036418549795</v>
      </c>
      <c r="G410" s="27">
        <f t="shared" si="31"/>
        <v>21.274596797384916</v>
      </c>
      <c r="H410" s="28">
        <f t="shared" si="32"/>
        <v>-667987.41000000015</v>
      </c>
      <c r="J410" s="39"/>
    </row>
    <row r="411" spans="1:10" ht="12.75" customHeight="1" x14ac:dyDescent="0.25">
      <c r="A411" s="24" t="s">
        <v>221</v>
      </c>
      <c r="B411" s="25" t="s">
        <v>5</v>
      </c>
      <c r="C411" s="26">
        <v>1227340.92</v>
      </c>
      <c r="D411" s="26">
        <v>10047300</v>
      </c>
      <c r="E411" s="26">
        <v>65565</v>
      </c>
      <c r="F411" s="27">
        <f t="shared" si="30"/>
        <v>5.3420365060426738</v>
      </c>
      <c r="G411" s="27">
        <f t="shared" si="31"/>
        <v>0.65256337523513774</v>
      </c>
      <c r="H411" s="28">
        <f t="shared" si="32"/>
        <v>-1161775.92</v>
      </c>
      <c r="J411" s="39"/>
    </row>
    <row r="412" spans="1:10" ht="12.75" customHeight="1" x14ac:dyDescent="0.25">
      <c r="A412" s="22" t="s">
        <v>370</v>
      </c>
      <c r="B412" s="17" t="s">
        <v>153</v>
      </c>
      <c r="C412" s="18">
        <v>36739312</v>
      </c>
      <c r="D412" s="18">
        <v>232908650</v>
      </c>
      <c r="E412" s="18">
        <v>43704983</v>
      </c>
      <c r="F412" s="19">
        <f t="shared" si="30"/>
        <v>118.95972085704815</v>
      </c>
      <c r="G412" s="19">
        <f t="shared" si="31"/>
        <v>18.764860386250145</v>
      </c>
      <c r="H412" s="20">
        <f t="shared" si="32"/>
        <v>6965671</v>
      </c>
      <c r="J412" s="39"/>
    </row>
    <row r="413" spans="1:10" ht="12.75" customHeight="1" x14ac:dyDescent="0.25">
      <c r="A413" s="24" t="s">
        <v>220</v>
      </c>
      <c r="B413" s="25" t="s">
        <v>4</v>
      </c>
      <c r="C413" s="26">
        <v>36691976</v>
      </c>
      <c r="D413" s="26">
        <v>193382152</v>
      </c>
      <c r="E413" s="26">
        <v>43257534</v>
      </c>
      <c r="F413" s="27">
        <f t="shared" si="30"/>
        <v>117.89371605388601</v>
      </c>
      <c r="G413" s="27">
        <f t="shared" si="31"/>
        <v>22.368938163435061</v>
      </c>
      <c r="H413" s="28">
        <f t="shared" si="32"/>
        <v>6565558</v>
      </c>
      <c r="J413" s="39"/>
    </row>
    <row r="414" spans="1:10" ht="12.75" customHeight="1" x14ac:dyDescent="0.25">
      <c r="A414" s="24" t="s">
        <v>221</v>
      </c>
      <c r="B414" s="25" t="s">
        <v>5</v>
      </c>
      <c r="C414" s="26">
        <v>47336</v>
      </c>
      <c r="D414" s="26">
        <v>39526498</v>
      </c>
      <c r="E414" s="26">
        <v>447449</v>
      </c>
      <c r="F414" s="27">
        <f t="shared" si="30"/>
        <v>945.26153456143311</v>
      </c>
      <c r="G414" s="27">
        <f t="shared" si="31"/>
        <v>1.1320228774125145</v>
      </c>
      <c r="H414" s="28">
        <f t="shared" si="32"/>
        <v>400113</v>
      </c>
      <c r="J414" s="39"/>
    </row>
    <row r="415" spans="1:10" ht="12.75" customHeight="1" x14ac:dyDescent="0.25">
      <c r="A415" s="22" t="s">
        <v>371</v>
      </c>
      <c r="B415" s="17" t="s">
        <v>154</v>
      </c>
      <c r="C415" s="18">
        <v>202348987.59999999</v>
      </c>
      <c r="D415" s="18">
        <v>1044508023</v>
      </c>
      <c r="E415" s="18">
        <v>219059709.84</v>
      </c>
      <c r="F415" s="19">
        <f t="shared" si="30"/>
        <v>108.2583671103082</v>
      </c>
      <c r="G415" s="19">
        <f t="shared" si="31"/>
        <v>20.972525343637308</v>
      </c>
      <c r="H415" s="20">
        <f t="shared" si="32"/>
        <v>16710722.24000001</v>
      </c>
      <c r="J415" s="39"/>
    </row>
    <row r="416" spans="1:10" ht="12.75" customHeight="1" x14ac:dyDescent="0.25">
      <c r="A416" s="24" t="s">
        <v>220</v>
      </c>
      <c r="B416" s="25" t="s">
        <v>4</v>
      </c>
      <c r="C416" s="26">
        <v>192382166.91999999</v>
      </c>
      <c r="D416" s="26">
        <v>843099034</v>
      </c>
      <c r="E416" s="26">
        <v>203673721.19</v>
      </c>
      <c r="F416" s="27">
        <f t="shared" si="30"/>
        <v>105.86933521478397</v>
      </c>
      <c r="G416" s="27">
        <f t="shared" si="31"/>
        <v>24.157745766080431</v>
      </c>
      <c r="H416" s="28">
        <f t="shared" si="32"/>
        <v>11291554.270000011</v>
      </c>
      <c r="J416" s="39"/>
    </row>
    <row r="417" spans="1:10" ht="12.75" customHeight="1" x14ac:dyDescent="0.25">
      <c r="A417" s="24" t="s">
        <v>221</v>
      </c>
      <c r="B417" s="25" t="s">
        <v>5</v>
      </c>
      <c r="C417" s="26">
        <v>9966820.6799999997</v>
      </c>
      <c r="D417" s="26">
        <v>201408989</v>
      </c>
      <c r="E417" s="26">
        <v>15385988.65</v>
      </c>
      <c r="F417" s="27">
        <f t="shared" si="30"/>
        <v>154.37208257267451</v>
      </c>
      <c r="G417" s="27">
        <f t="shared" si="31"/>
        <v>7.6391767449862922</v>
      </c>
      <c r="H417" s="28">
        <f t="shared" si="32"/>
        <v>5419167.9700000007</v>
      </c>
      <c r="J417" s="39"/>
    </row>
    <row r="418" spans="1:10" ht="12.75" customHeight="1" x14ac:dyDescent="0.25">
      <c r="A418" s="22" t="s">
        <v>372</v>
      </c>
      <c r="B418" s="17" t="s">
        <v>155</v>
      </c>
      <c r="C418" s="18">
        <v>87831379.75</v>
      </c>
      <c r="D418" s="18">
        <v>425769283</v>
      </c>
      <c r="E418" s="18">
        <v>91800381.540000007</v>
      </c>
      <c r="F418" s="19">
        <f t="shared" si="30"/>
        <v>104.51888812551644</v>
      </c>
      <c r="G418" s="19">
        <f t="shared" si="31"/>
        <v>21.561062576700728</v>
      </c>
      <c r="H418" s="20">
        <f t="shared" si="32"/>
        <v>3969001.7900000066</v>
      </c>
      <c r="J418" s="39"/>
    </row>
    <row r="419" spans="1:10" ht="12.75" customHeight="1" x14ac:dyDescent="0.25">
      <c r="A419" s="24" t="s">
        <v>220</v>
      </c>
      <c r="B419" s="25" t="s">
        <v>4</v>
      </c>
      <c r="C419" s="26">
        <v>87387300.079999998</v>
      </c>
      <c r="D419" s="26">
        <v>366738255</v>
      </c>
      <c r="E419" s="26">
        <v>87831135.069999993</v>
      </c>
      <c r="F419" s="27">
        <f t="shared" si="30"/>
        <v>100.5078941557797</v>
      </c>
      <c r="G419" s="27">
        <f t="shared" si="31"/>
        <v>23.949270050925008</v>
      </c>
      <c r="H419" s="28">
        <f t="shared" si="32"/>
        <v>443834.98999999464</v>
      </c>
      <c r="J419" s="39"/>
    </row>
    <row r="420" spans="1:10" ht="12.75" customHeight="1" x14ac:dyDescent="0.25">
      <c r="A420" s="24" t="s">
        <v>221</v>
      </c>
      <c r="B420" s="25" t="s">
        <v>5</v>
      </c>
      <c r="C420" s="26">
        <v>444079.67</v>
      </c>
      <c r="D420" s="26">
        <v>59031028</v>
      </c>
      <c r="E420" s="26">
        <v>3969246.47</v>
      </c>
      <c r="F420" s="27">
        <f t="shared" si="30"/>
        <v>893.81404692540866</v>
      </c>
      <c r="G420" s="27">
        <f t="shared" si="31"/>
        <v>6.7240002494959095</v>
      </c>
      <c r="H420" s="28">
        <f t="shared" si="32"/>
        <v>3525166.8000000003</v>
      </c>
      <c r="J420" s="39"/>
    </row>
    <row r="421" spans="1:10" ht="12.75" customHeight="1" x14ac:dyDescent="0.25">
      <c r="A421" s="22" t="s">
        <v>373</v>
      </c>
      <c r="B421" s="17" t="s">
        <v>156</v>
      </c>
      <c r="C421" s="18">
        <v>250170687.77000001</v>
      </c>
      <c r="D421" s="18">
        <v>1203184246</v>
      </c>
      <c r="E421" s="18">
        <v>261536741.77000001</v>
      </c>
      <c r="F421" s="19">
        <f t="shared" si="30"/>
        <v>104.54331964360655</v>
      </c>
      <c r="G421" s="19">
        <f t="shared" si="31"/>
        <v>21.737048389677803</v>
      </c>
      <c r="H421" s="20">
        <f t="shared" si="32"/>
        <v>11366054</v>
      </c>
      <c r="J421" s="39"/>
    </row>
    <row r="422" spans="1:10" ht="12.75" customHeight="1" x14ac:dyDescent="0.25">
      <c r="A422" s="24" t="s">
        <v>220</v>
      </c>
      <c r="B422" s="25" t="s">
        <v>4</v>
      </c>
      <c r="C422" s="26">
        <v>241451392.34999999</v>
      </c>
      <c r="D422" s="26">
        <v>1099869856</v>
      </c>
      <c r="E422" s="26">
        <v>247897645.12</v>
      </c>
      <c r="F422" s="27">
        <f t="shared" si="30"/>
        <v>102.66979316510039</v>
      </c>
      <c r="G422" s="27">
        <f t="shared" si="31"/>
        <v>22.538816185176003</v>
      </c>
      <c r="H422" s="28">
        <f t="shared" si="32"/>
        <v>6446252.7700000107</v>
      </c>
      <c r="J422" s="39"/>
    </row>
    <row r="423" spans="1:10" ht="12.75" customHeight="1" x14ac:dyDescent="0.25">
      <c r="A423" s="24" t="s">
        <v>221</v>
      </c>
      <c r="B423" s="25" t="s">
        <v>5</v>
      </c>
      <c r="C423" s="26">
        <v>8719295.4199999999</v>
      </c>
      <c r="D423" s="26">
        <v>103314390</v>
      </c>
      <c r="E423" s="26">
        <v>13639096.65</v>
      </c>
      <c r="F423" s="27">
        <f t="shared" si="30"/>
        <v>156.42429798530671</v>
      </c>
      <c r="G423" s="27">
        <f t="shared" si="31"/>
        <v>13.201545931791303</v>
      </c>
      <c r="H423" s="28">
        <f t="shared" si="32"/>
        <v>4919801.2300000004</v>
      </c>
      <c r="J423" s="39"/>
    </row>
    <row r="424" spans="1:10" ht="12.75" customHeight="1" x14ac:dyDescent="0.25">
      <c r="A424" s="22" t="s">
        <v>374</v>
      </c>
      <c r="B424" s="17" t="s">
        <v>157</v>
      </c>
      <c r="C424" s="18">
        <v>187453166.94999999</v>
      </c>
      <c r="D424" s="18">
        <v>824534081</v>
      </c>
      <c r="E424" s="18">
        <v>202157933.68000001</v>
      </c>
      <c r="F424" s="19">
        <f t="shared" si="30"/>
        <v>107.8445016263301</v>
      </c>
      <c r="G424" s="19">
        <f t="shared" si="31"/>
        <v>24.517838417888271</v>
      </c>
      <c r="H424" s="20">
        <f t="shared" si="32"/>
        <v>14704766.730000019</v>
      </c>
      <c r="J424" s="39"/>
    </row>
    <row r="425" spans="1:10" ht="12.75" customHeight="1" x14ac:dyDescent="0.25">
      <c r="A425" s="24" t="s">
        <v>220</v>
      </c>
      <c r="B425" s="25" t="s">
        <v>4</v>
      </c>
      <c r="C425" s="26">
        <v>182981528.96000001</v>
      </c>
      <c r="D425" s="26">
        <v>781857078</v>
      </c>
      <c r="E425" s="26">
        <v>200276371.25999999</v>
      </c>
      <c r="F425" s="27">
        <f t="shared" si="30"/>
        <v>109.45168749998841</v>
      </c>
      <c r="G425" s="27">
        <f t="shared" si="31"/>
        <v>25.615470767663755</v>
      </c>
      <c r="H425" s="28">
        <f t="shared" si="32"/>
        <v>17294842.299999982</v>
      </c>
      <c r="J425" s="39"/>
    </row>
    <row r="426" spans="1:10" ht="12.75" customHeight="1" x14ac:dyDescent="0.25">
      <c r="A426" s="24" t="s">
        <v>221</v>
      </c>
      <c r="B426" s="25" t="s">
        <v>5</v>
      </c>
      <c r="C426" s="26">
        <v>4471637.99</v>
      </c>
      <c r="D426" s="26">
        <v>42677003</v>
      </c>
      <c r="E426" s="26">
        <v>1881562.42</v>
      </c>
      <c r="F426" s="27">
        <f t="shared" ref="F426:F487" si="33">IF(C426=0,"x",E426/C426*100)</f>
        <v>42.07770003313707</v>
      </c>
      <c r="G426" s="27">
        <f t="shared" ref="G426:G487" si="34">IF(D426=0,"x",E426/D426*100)</f>
        <v>4.4088438450094536</v>
      </c>
      <c r="H426" s="28">
        <f t="shared" si="32"/>
        <v>-2590075.5700000003</v>
      </c>
      <c r="J426" s="39"/>
    </row>
    <row r="427" spans="1:10" ht="12.75" customHeight="1" x14ac:dyDescent="0.25">
      <c r="A427" s="22" t="s">
        <v>375</v>
      </c>
      <c r="B427" s="17" t="s">
        <v>158</v>
      </c>
      <c r="C427" s="18">
        <v>227531585.69999999</v>
      </c>
      <c r="D427" s="18">
        <v>1054877143</v>
      </c>
      <c r="E427" s="18">
        <v>252094956.16999999</v>
      </c>
      <c r="F427" s="19">
        <f t="shared" si="33"/>
        <v>110.79558708055011</v>
      </c>
      <c r="G427" s="19">
        <f t="shared" si="34"/>
        <v>23.898039486670346</v>
      </c>
      <c r="H427" s="20">
        <f t="shared" ref="H427:H488" si="35">+E427-C427</f>
        <v>24563370.469999999</v>
      </c>
      <c r="J427" s="39"/>
    </row>
    <row r="428" spans="1:10" ht="12.75" customHeight="1" x14ac:dyDescent="0.25">
      <c r="A428" s="24" t="s">
        <v>220</v>
      </c>
      <c r="B428" s="25" t="s">
        <v>4</v>
      </c>
      <c r="C428" s="26">
        <v>226751912.63999999</v>
      </c>
      <c r="D428" s="26">
        <v>996511455</v>
      </c>
      <c r="E428" s="26">
        <v>250782283.19</v>
      </c>
      <c r="F428" s="27">
        <f t="shared" si="33"/>
        <v>110.59764844768985</v>
      </c>
      <c r="G428" s="27">
        <f t="shared" si="34"/>
        <v>25.166021116134583</v>
      </c>
      <c r="H428" s="28">
        <f t="shared" si="35"/>
        <v>24030370.550000012</v>
      </c>
      <c r="J428" s="39"/>
    </row>
    <row r="429" spans="1:10" ht="12.75" customHeight="1" x14ac:dyDescent="0.25">
      <c r="A429" s="24" t="s">
        <v>221</v>
      </c>
      <c r="B429" s="25" t="s">
        <v>5</v>
      </c>
      <c r="C429" s="26">
        <v>779673.06</v>
      </c>
      <c r="D429" s="26">
        <v>58365688</v>
      </c>
      <c r="E429" s="26">
        <v>1312672.98</v>
      </c>
      <c r="F429" s="27">
        <f t="shared" si="33"/>
        <v>168.36197726262336</v>
      </c>
      <c r="G429" s="27">
        <f t="shared" si="34"/>
        <v>2.2490490988472542</v>
      </c>
      <c r="H429" s="28">
        <f t="shared" si="35"/>
        <v>532999.91999999993</v>
      </c>
      <c r="J429" s="39"/>
    </row>
    <row r="430" spans="1:10" ht="12.75" customHeight="1" x14ac:dyDescent="0.25">
      <c r="A430" s="22" t="s">
        <v>376</v>
      </c>
      <c r="B430" s="17" t="s">
        <v>159</v>
      </c>
      <c r="C430" s="18">
        <v>13042857.17</v>
      </c>
      <c r="D430" s="18">
        <v>60877300</v>
      </c>
      <c r="E430" s="18">
        <v>14360521.09</v>
      </c>
      <c r="F430" s="19">
        <f t="shared" si="33"/>
        <v>110.10257110712499</v>
      </c>
      <c r="G430" s="19">
        <f t="shared" si="34"/>
        <v>23.589287123443384</v>
      </c>
      <c r="H430" s="20">
        <f t="shared" si="35"/>
        <v>1317663.92</v>
      </c>
      <c r="J430" s="39"/>
    </row>
    <row r="431" spans="1:10" ht="12.75" customHeight="1" x14ac:dyDescent="0.25">
      <c r="A431" s="24" t="s">
        <v>220</v>
      </c>
      <c r="B431" s="25" t="s">
        <v>4</v>
      </c>
      <c r="C431" s="26">
        <v>12651126.109999999</v>
      </c>
      <c r="D431" s="26">
        <v>58787300</v>
      </c>
      <c r="E431" s="26">
        <v>13568346.039999999</v>
      </c>
      <c r="F431" s="27">
        <f t="shared" si="33"/>
        <v>107.25010502642125</v>
      </c>
      <c r="G431" s="27">
        <f t="shared" si="34"/>
        <v>23.080403488508573</v>
      </c>
      <c r="H431" s="28">
        <f t="shared" si="35"/>
        <v>917219.9299999997</v>
      </c>
      <c r="J431" s="39"/>
    </row>
    <row r="432" spans="1:10" ht="12.75" customHeight="1" x14ac:dyDescent="0.25">
      <c r="A432" s="24" t="s">
        <v>221</v>
      </c>
      <c r="B432" s="25" t="s">
        <v>5</v>
      </c>
      <c r="C432" s="26">
        <v>391731.06</v>
      </c>
      <c r="D432" s="26">
        <v>2090000</v>
      </c>
      <c r="E432" s="26">
        <v>792175.05</v>
      </c>
      <c r="F432" s="27">
        <f t="shared" si="33"/>
        <v>202.22421219292647</v>
      </c>
      <c r="G432" s="27">
        <f t="shared" si="34"/>
        <v>37.903112440191386</v>
      </c>
      <c r="H432" s="28">
        <f t="shared" si="35"/>
        <v>400443.99000000005</v>
      </c>
      <c r="J432" s="39"/>
    </row>
    <row r="433" spans="1:10" ht="12.75" customHeight="1" x14ac:dyDescent="0.25">
      <c r="A433" s="22" t="s">
        <v>377</v>
      </c>
      <c r="B433" s="17" t="s">
        <v>160</v>
      </c>
      <c r="C433" s="18">
        <v>39032278.310000002</v>
      </c>
      <c r="D433" s="18">
        <v>223774712</v>
      </c>
      <c r="E433" s="18">
        <v>54984833.18</v>
      </c>
      <c r="F433" s="19">
        <f t="shared" si="33"/>
        <v>140.87016069956894</v>
      </c>
      <c r="G433" s="19">
        <f t="shared" si="34"/>
        <v>24.571513326313653</v>
      </c>
      <c r="H433" s="20">
        <f t="shared" si="35"/>
        <v>15952554.869999997</v>
      </c>
      <c r="J433" s="39"/>
    </row>
    <row r="434" spans="1:10" ht="12.75" customHeight="1" x14ac:dyDescent="0.25">
      <c r="A434" s="24" t="s">
        <v>220</v>
      </c>
      <c r="B434" s="25" t="s">
        <v>4</v>
      </c>
      <c r="C434" s="26">
        <v>39008004.560000002</v>
      </c>
      <c r="D434" s="26">
        <v>208621712</v>
      </c>
      <c r="E434" s="26">
        <v>54666340.130000003</v>
      </c>
      <c r="F434" s="27">
        <f t="shared" si="33"/>
        <v>140.14133957022895</v>
      </c>
      <c r="G434" s="27">
        <f t="shared" si="34"/>
        <v>26.203571817107896</v>
      </c>
      <c r="H434" s="28">
        <f t="shared" si="35"/>
        <v>15658335.57</v>
      </c>
      <c r="J434" s="39"/>
    </row>
    <row r="435" spans="1:10" ht="12.75" customHeight="1" x14ac:dyDescent="0.25">
      <c r="A435" s="24" t="s">
        <v>221</v>
      </c>
      <c r="B435" s="25" t="s">
        <v>5</v>
      </c>
      <c r="C435" s="26">
        <v>24273.75</v>
      </c>
      <c r="D435" s="26">
        <v>15153000</v>
      </c>
      <c r="E435" s="26">
        <v>318493.05</v>
      </c>
      <c r="F435" s="27">
        <f t="shared" si="33"/>
        <v>1312.0883670631856</v>
      </c>
      <c r="G435" s="27">
        <f t="shared" si="34"/>
        <v>2.1018481488814094</v>
      </c>
      <c r="H435" s="28">
        <f t="shared" si="35"/>
        <v>294219.3</v>
      </c>
      <c r="J435" s="39"/>
    </row>
    <row r="436" spans="1:10" ht="12.75" customHeight="1" x14ac:dyDescent="0.25">
      <c r="A436" s="22" t="s">
        <v>378</v>
      </c>
      <c r="B436" s="17" t="s">
        <v>161</v>
      </c>
      <c r="C436" s="18">
        <v>2169274.11</v>
      </c>
      <c r="D436" s="18">
        <v>0</v>
      </c>
      <c r="E436" s="18"/>
      <c r="F436" s="19">
        <f t="shared" si="33"/>
        <v>0</v>
      </c>
      <c r="G436" s="19" t="str">
        <f t="shared" si="34"/>
        <v>x</v>
      </c>
      <c r="H436" s="20">
        <f t="shared" si="35"/>
        <v>-2169274.11</v>
      </c>
      <c r="J436" s="39"/>
    </row>
    <row r="437" spans="1:10" ht="12.75" customHeight="1" x14ac:dyDescent="0.25">
      <c r="A437" s="24" t="s">
        <v>220</v>
      </c>
      <c r="B437" s="25" t="s">
        <v>4</v>
      </c>
      <c r="C437" s="26">
        <v>2169274.11</v>
      </c>
      <c r="D437" s="26">
        <v>0</v>
      </c>
      <c r="E437" s="26"/>
      <c r="F437" s="27">
        <f t="shared" si="33"/>
        <v>0</v>
      </c>
      <c r="G437" s="27" t="str">
        <f t="shared" si="34"/>
        <v>x</v>
      </c>
      <c r="H437" s="28">
        <f t="shared" si="35"/>
        <v>-2169274.11</v>
      </c>
      <c r="J437" s="39"/>
    </row>
    <row r="438" spans="1:10" ht="12.75" customHeight="1" x14ac:dyDescent="0.25">
      <c r="A438" s="22" t="s">
        <v>379</v>
      </c>
      <c r="B438" s="17" t="s">
        <v>162</v>
      </c>
      <c r="C438" s="18">
        <v>127742253.65000001</v>
      </c>
      <c r="D438" s="18">
        <v>602420333</v>
      </c>
      <c r="E438" s="18">
        <v>149944138.30000001</v>
      </c>
      <c r="F438" s="19">
        <f t="shared" si="33"/>
        <v>117.38021994729384</v>
      </c>
      <c r="G438" s="19">
        <f t="shared" si="34"/>
        <v>24.890285086044734</v>
      </c>
      <c r="H438" s="20">
        <f t="shared" si="35"/>
        <v>22201884.650000006</v>
      </c>
      <c r="J438" s="39"/>
    </row>
    <row r="439" spans="1:10" ht="12.75" customHeight="1" x14ac:dyDescent="0.25">
      <c r="A439" s="24" t="s">
        <v>220</v>
      </c>
      <c r="B439" s="25" t="s">
        <v>4</v>
      </c>
      <c r="C439" s="26">
        <v>127078447.16</v>
      </c>
      <c r="D439" s="26">
        <v>558277035</v>
      </c>
      <c r="E439" s="26">
        <v>136387032.41999999</v>
      </c>
      <c r="F439" s="27">
        <f t="shared" si="33"/>
        <v>107.32507003983129</v>
      </c>
      <c r="G439" s="27">
        <f t="shared" si="34"/>
        <v>24.429991539952916</v>
      </c>
      <c r="H439" s="28">
        <f t="shared" si="35"/>
        <v>9308585.2599999905</v>
      </c>
      <c r="J439" s="39"/>
    </row>
    <row r="440" spans="1:10" ht="12.75" customHeight="1" x14ac:dyDescent="0.25">
      <c r="A440" s="24" t="s">
        <v>221</v>
      </c>
      <c r="B440" s="25" t="s">
        <v>5</v>
      </c>
      <c r="C440" s="26">
        <v>663806.49</v>
      </c>
      <c r="D440" s="26">
        <v>44143298</v>
      </c>
      <c r="E440" s="26">
        <v>13557105.880000001</v>
      </c>
      <c r="F440" s="27">
        <f t="shared" si="33"/>
        <v>2042.3280103814595</v>
      </c>
      <c r="G440" s="27">
        <f t="shared" si="34"/>
        <v>30.711583624766781</v>
      </c>
      <c r="H440" s="28">
        <f t="shared" si="35"/>
        <v>12893299.390000001</v>
      </c>
      <c r="J440" s="39"/>
    </row>
    <row r="441" spans="1:10" ht="12.75" customHeight="1" x14ac:dyDescent="0.25">
      <c r="A441" s="22" t="s">
        <v>380</v>
      </c>
      <c r="B441" s="17" t="s">
        <v>163</v>
      </c>
      <c r="C441" s="18">
        <v>450572630.31</v>
      </c>
      <c r="D441" s="18">
        <v>2134137828</v>
      </c>
      <c r="E441" s="18">
        <v>480533774.56</v>
      </c>
      <c r="F441" s="19">
        <f t="shared" si="33"/>
        <v>106.6495703987582</v>
      </c>
      <c r="G441" s="19">
        <f t="shared" si="34"/>
        <v>22.516529544407664</v>
      </c>
      <c r="H441" s="20">
        <f t="shared" si="35"/>
        <v>29961144.25</v>
      </c>
      <c r="J441" s="39"/>
    </row>
    <row r="442" spans="1:10" ht="12.75" customHeight="1" x14ac:dyDescent="0.25">
      <c r="A442" s="24" t="s">
        <v>220</v>
      </c>
      <c r="B442" s="25" t="s">
        <v>4</v>
      </c>
      <c r="C442" s="26">
        <v>429792055.27999997</v>
      </c>
      <c r="D442" s="26">
        <v>2078529767</v>
      </c>
      <c r="E442" s="26">
        <v>465744469.23000002</v>
      </c>
      <c r="F442" s="27">
        <f t="shared" si="33"/>
        <v>108.3650717849072</v>
      </c>
      <c r="G442" s="27">
        <f t="shared" si="34"/>
        <v>22.407399529438639</v>
      </c>
      <c r="H442" s="28">
        <f t="shared" si="35"/>
        <v>35952413.950000048</v>
      </c>
      <c r="J442" s="39"/>
    </row>
    <row r="443" spans="1:10" ht="12.75" customHeight="1" x14ac:dyDescent="0.25">
      <c r="A443" s="24" t="s">
        <v>221</v>
      </c>
      <c r="B443" s="25" t="s">
        <v>5</v>
      </c>
      <c r="C443" s="26">
        <v>20780575.030000001</v>
      </c>
      <c r="D443" s="26">
        <v>55608061</v>
      </c>
      <c r="E443" s="26">
        <v>14789305.33</v>
      </c>
      <c r="F443" s="27">
        <f t="shared" si="33"/>
        <v>71.168893587638124</v>
      </c>
      <c r="G443" s="27">
        <f t="shared" si="34"/>
        <v>26.595614132274815</v>
      </c>
      <c r="H443" s="28">
        <f t="shared" si="35"/>
        <v>-5991269.7000000011</v>
      </c>
      <c r="J443" s="39"/>
    </row>
    <row r="444" spans="1:10" ht="12.75" customHeight="1" x14ac:dyDescent="0.25">
      <c r="A444" s="21">
        <v>38655</v>
      </c>
      <c r="B444" s="17" t="s">
        <v>164</v>
      </c>
      <c r="C444" s="18">
        <v>3752750.48</v>
      </c>
      <c r="D444" s="18">
        <v>21855477</v>
      </c>
      <c r="E444" s="18">
        <v>3822357.7</v>
      </c>
      <c r="F444" s="19">
        <f t="shared" si="33"/>
        <v>101.85483208571864</v>
      </c>
      <c r="G444" s="19">
        <f t="shared" si="34"/>
        <v>17.489244000485556</v>
      </c>
      <c r="H444" s="20">
        <f t="shared" si="35"/>
        <v>69607.220000000205</v>
      </c>
      <c r="J444" s="39"/>
    </row>
    <row r="445" spans="1:10" ht="12.75" customHeight="1" x14ac:dyDescent="0.25">
      <c r="A445" s="24" t="s">
        <v>220</v>
      </c>
      <c r="B445" s="25" t="s">
        <v>4</v>
      </c>
      <c r="C445" s="26">
        <v>3693100.63</v>
      </c>
      <c r="D445" s="26">
        <v>18367968</v>
      </c>
      <c r="E445" s="26">
        <v>3716349.17</v>
      </c>
      <c r="F445" s="27">
        <f t="shared" si="33"/>
        <v>100.62951276797459</v>
      </c>
      <c r="G445" s="27">
        <f t="shared" si="34"/>
        <v>20.232772454742953</v>
      </c>
      <c r="H445" s="28">
        <f t="shared" si="35"/>
        <v>23248.540000000037</v>
      </c>
      <c r="J445" s="39"/>
    </row>
    <row r="446" spans="1:10" ht="12.75" customHeight="1" x14ac:dyDescent="0.25">
      <c r="A446" s="24" t="s">
        <v>221</v>
      </c>
      <c r="B446" s="25" t="s">
        <v>5</v>
      </c>
      <c r="C446" s="26">
        <v>59649.85</v>
      </c>
      <c r="D446" s="26">
        <v>3487509</v>
      </c>
      <c r="E446" s="26">
        <v>106008.53</v>
      </c>
      <c r="F446" s="27">
        <f t="shared" si="33"/>
        <v>177.71801605536308</v>
      </c>
      <c r="G446" s="27">
        <f t="shared" si="34"/>
        <v>3.0396632668188097</v>
      </c>
      <c r="H446" s="28">
        <f t="shared" si="35"/>
        <v>46358.68</v>
      </c>
      <c r="J446" s="39"/>
    </row>
    <row r="447" spans="1:10" ht="12.75" customHeight="1" x14ac:dyDescent="0.25">
      <c r="A447" s="22" t="s">
        <v>381</v>
      </c>
      <c r="B447" s="17" t="s">
        <v>165</v>
      </c>
      <c r="C447" s="18">
        <v>1110134.45</v>
      </c>
      <c r="D447" s="18">
        <v>0</v>
      </c>
      <c r="E447" s="18"/>
      <c r="F447" s="19">
        <f t="shared" si="33"/>
        <v>0</v>
      </c>
      <c r="G447" s="19" t="str">
        <f t="shared" si="34"/>
        <v>x</v>
      </c>
      <c r="H447" s="20">
        <f t="shared" si="35"/>
        <v>-1110134.45</v>
      </c>
      <c r="J447" s="39"/>
    </row>
    <row r="448" spans="1:10" ht="12.75" customHeight="1" x14ac:dyDescent="0.25">
      <c r="A448" s="24" t="s">
        <v>220</v>
      </c>
      <c r="B448" s="25" t="s">
        <v>4</v>
      </c>
      <c r="C448" s="26">
        <v>1062577.23</v>
      </c>
      <c r="D448" s="26">
        <v>0</v>
      </c>
      <c r="E448" s="26"/>
      <c r="F448" s="27">
        <f t="shared" si="33"/>
        <v>0</v>
      </c>
      <c r="G448" s="27" t="str">
        <f t="shared" si="34"/>
        <v>x</v>
      </c>
      <c r="H448" s="28">
        <f t="shared" si="35"/>
        <v>-1062577.23</v>
      </c>
      <c r="J448" s="39"/>
    </row>
    <row r="449" spans="1:10" ht="12.75" customHeight="1" x14ac:dyDescent="0.25">
      <c r="A449" s="24" t="s">
        <v>221</v>
      </c>
      <c r="B449" s="25" t="s">
        <v>5</v>
      </c>
      <c r="C449" s="26">
        <v>47557.22</v>
      </c>
      <c r="D449" s="26">
        <v>0</v>
      </c>
      <c r="E449" s="26"/>
      <c r="F449" s="27">
        <f t="shared" si="33"/>
        <v>0</v>
      </c>
      <c r="G449" s="27" t="str">
        <f t="shared" si="34"/>
        <v>x</v>
      </c>
      <c r="H449" s="28">
        <f t="shared" si="35"/>
        <v>-47557.22</v>
      </c>
      <c r="J449" s="39"/>
    </row>
    <row r="450" spans="1:10" ht="12.75" customHeight="1" x14ac:dyDescent="0.25">
      <c r="A450" s="22" t="s">
        <v>382</v>
      </c>
      <c r="B450" s="17" t="s">
        <v>166</v>
      </c>
      <c r="C450" s="18">
        <v>974459.18</v>
      </c>
      <c r="D450" s="18">
        <v>0</v>
      </c>
      <c r="E450" s="18"/>
      <c r="F450" s="19">
        <f t="shared" si="33"/>
        <v>0</v>
      </c>
      <c r="G450" s="19" t="str">
        <f t="shared" si="34"/>
        <v>x</v>
      </c>
      <c r="H450" s="20">
        <f t="shared" si="35"/>
        <v>-974459.18</v>
      </c>
      <c r="J450" s="39"/>
    </row>
    <row r="451" spans="1:10" ht="12.75" customHeight="1" x14ac:dyDescent="0.25">
      <c r="A451" s="24" t="s">
        <v>220</v>
      </c>
      <c r="B451" s="25" t="s">
        <v>4</v>
      </c>
      <c r="C451" s="26">
        <v>973429.18</v>
      </c>
      <c r="D451" s="26">
        <v>0</v>
      </c>
      <c r="E451" s="26"/>
      <c r="F451" s="27">
        <f t="shared" si="33"/>
        <v>0</v>
      </c>
      <c r="G451" s="27" t="str">
        <f t="shared" si="34"/>
        <v>x</v>
      </c>
      <c r="H451" s="28">
        <f t="shared" si="35"/>
        <v>-973429.18</v>
      </c>
      <c r="J451" s="39"/>
    </row>
    <row r="452" spans="1:10" ht="12.75" customHeight="1" x14ac:dyDescent="0.25">
      <c r="A452" s="24" t="s">
        <v>221</v>
      </c>
      <c r="B452" s="25" t="s">
        <v>5</v>
      </c>
      <c r="C452" s="26">
        <v>1030</v>
      </c>
      <c r="D452" s="26">
        <v>0</v>
      </c>
      <c r="E452" s="26"/>
      <c r="F452" s="27">
        <f t="shared" si="33"/>
        <v>0</v>
      </c>
      <c r="G452" s="27" t="str">
        <f t="shared" si="34"/>
        <v>x</v>
      </c>
      <c r="H452" s="28">
        <f t="shared" si="35"/>
        <v>-1030</v>
      </c>
      <c r="J452" s="39"/>
    </row>
    <row r="453" spans="1:10" ht="12.75" customHeight="1" x14ac:dyDescent="0.25">
      <c r="A453" s="22" t="s">
        <v>383</v>
      </c>
      <c r="B453" s="17" t="s">
        <v>167</v>
      </c>
      <c r="C453" s="18">
        <v>1085850.31</v>
      </c>
      <c r="D453" s="18">
        <v>25749795</v>
      </c>
      <c r="E453" s="18">
        <v>2295910.79</v>
      </c>
      <c r="F453" s="19">
        <f t="shared" si="33"/>
        <v>211.43897725645076</v>
      </c>
      <c r="G453" s="19">
        <f t="shared" si="34"/>
        <v>8.9162293913407851</v>
      </c>
      <c r="H453" s="20">
        <f t="shared" si="35"/>
        <v>1210060.48</v>
      </c>
      <c r="J453" s="39"/>
    </row>
    <row r="454" spans="1:10" ht="12.75" customHeight="1" x14ac:dyDescent="0.25">
      <c r="A454" s="24" t="s">
        <v>220</v>
      </c>
      <c r="B454" s="25" t="s">
        <v>4</v>
      </c>
      <c r="C454" s="26">
        <v>1085850.31</v>
      </c>
      <c r="D454" s="26">
        <v>14957825</v>
      </c>
      <c r="E454" s="26">
        <v>2131160.89</v>
      </c>
      <c r="F454" s="27">
        <f t="shared" si="33"/>
        <v>196.2665452478436</v>
      </c>
      <c r="G454" s="27">
        <f t="shared" si="34"/>
        <v>14.247799329113692</v>
      </c>
      <c r="H454" s="28">
        <f t="shared" si="35"/>
        <v>1045310.5800000001</v>
      </c>
      <c r="J454" s="39"/>
    </row>
    <row r="455" spans="1:10" ht="12.75" customHeight="1" x14ac:dyDescent="0.25">
      <c r="A455" s="24" t="s">
        <v>221</v>
      </c>
      <c r="B455" s="25" t="s">
        <v>5</v>
      </c>
      <c r="C455" s="26"/>
      <c r="D455" s="26">
        <v>10791970</v>
      </c>
      <c r="E455" s="26">
        <v>164749.9</v>
      </c>
      <c r="F455" s="27" t="str">
        <f t="shared" si="33"/>
        <v>x</v>
      </c>
      <c r="G455" s="27">
        <f t="shared" si="34"/>
        <v>1.5265970902439499</v>
      </c>
      <c r="H455" s="28">
        <f t="shared" si="35"/>
        <v>164749.9</v>
      </c>
      <c r="J455" s="39"/>
    </row>
    <row r="456" spans="1:10" ht="12.75" customHeight="1" x14ac:dyDescent="0.25">
      <c r="A456" s="22" t="s">
        <v>384</v>
      </c>
      <c r="B456" s="17" t="s">
        <v>168</v>
      </c>
      <c r="C456" s="18">
        <v>36506424.899999999</v>
      </c>
      <c r="D456" s="18">
        <v>186345764</v>
      </c>
      <c r="E456" s="18">
        <v>39390642.450000003</v>
      </c>
      <c r="F456" s="19">
        <f t="shared" si="33"/>
        <v>107.90057519436806</v>
      </c>
      <c r="G456" s="19">
        <f t="shared" si="34"/>
        <v>21.138469479778461</v>
      </c>
      <c r="H456" s="20">
        <f t="shared" si="35"/>
        <v>2884217.5500000045</v>
      </c>
      <c r="J456" s="39"/>
    </row>
    <row r="457" spans="1:10" ht="12.75" customHeight="1" x14ac:dyDescent="0.25">
      <c r="A457" s="24" t="s">
        <v>220</v>
      </c>
      <c r="B457" s="25" t="s">
        <v>4</v>
      </c>
      <c r="C457" s="26">
        <v>35343657.390000001</v>
      </c>
      <c r="D457" s="26">
        <v>168017374</v>
      </c>
      <c r="E457" s="26">
        <v>39365670.560000002</v>
      </c>
      <c r="F457" s="27">
        <f t="shared" si="33"/>
        <v>111.37973109466022</v>
      </c>
      <c r="G457" s="27">
        <f t="shared" si="34"/>
        <v>23.429523758656057</v>
      </c>
      <c r="H457" s="28">
        <f t="shared" si="35"/>
        <v>4022013.1700000018</v>
      </c>
      <c r="J457" s="39"/>
    </row>
    <row r="458" spans="1:10" ht="12.75" customHeight="1" x14ac:dyDescent="0.25">
      <c r="A458" s="24" t="s">
        <v>221</v>
      </c>
      <c r="B458" s="25" t="s">
        <v>5</v>
      </c>
      <c r="C458" s="26">
        <v>1162767.51</v>
      </c>
      <c r="D458" s="26">
        <v>18328390</v>
      </c>
      <c r="E458" s="26">
        <v>24971.89</v>
      </c>
      <c r="F458" s="27">
        <f t="shared" si="33"/>
        <v>2.1476253666564866</v>
      </c>
      <c r="G458" s="27">
        <f t="shared" si="34"/>
        <v>0.13624704624901587</v>
      </c>
      <c r="H458" s="28">
        <f t="shared" si="35"/>
        <v>-1137795.6200000001</v>
      </c>
      <c r="J458" s="39"/>
    </row>
    <row r="459" spans="1:10" ht="12.75" customHeight="1" x14ac:dyDescent="0.25">
      <c r="A459" s="16" t="s">
        <v>385</v>
      </c>
      <c r="B459" s="29" t="s">
        <v>169</v>
      </c>
      <c r="C459" s="30">
        <v>1268856446.3599999</v>
      </c>
      <c r="D459" s="30">
        <v>5939449701</v>
      </c>
      <c r="E459" s="30">
        <v>1457592804.47</v>
      </c>
      <c r="F459" s="19">
        <f t="shared" si="33"/>
        <v>114.87452411590237</v>
      </c>
      <c r="G459" s="19">
        <f t="shared" si="34"/>
        <v>24.540872940208438</v>
      </c>
      <c r="H459" s="31">
        <f t="shared" si="35"/>
        <v>188736358.11000013</v>
      </c>
      <c r="J459" s="39"/>
    </row>
    <row r="460" spans="1:10" ht="12.75" customHeight="1" x14ac:dyDescent="0.25">
      <c r="A460" s="22" t="s">
        <v>386</v>
      </c>
      <c r="B460" s="29" t="s">
        <v>170</v>
      </c>
      <c r="C460" s="18">
        <v>563462076.07000005</v>
      </c>
      <c r="D460" s="18">
        <v>2752235392</v>
      </c>
      <c r="E460" s="18">
        <v>665685507.13</v>
      </c>
      <c r="F460" s="19">
        <f t="shared" si="33"/>
        <v>118.1420250628013</v>
      </c>
      <c r="G460" s="19">
        <f t="shared" si="34"/>
        <v>24.187084762624838</v>
      </c>
      <c r="H460" s="20">
        <f t="shared" si="35"/>
        <v>102223431.05999994</v>
      </c>
      <c r="J460" s="39"/>
    </row>
    <row r="461" spans="1:10" ht="12.75" customHeight="1" x14ac:dyDescent="0.25">
      <c r="A461" s="24" t="s">
        <v>220</v>
      </c>
      <c r="B461" s="25" t="s">
        <v>4</v>
      </c>
      <c r="C461" s="26">
        <v>563332766.82000005</v>
      </c>
      <c r="D461" s="26">
        <v>2749337392</v>
      </c>
      <c r="E461" s="26">
        <v>665339753.13</v>
      </c>
      <c r="F461" s="27">
        <f t="shared" si="33"/>
        <v>118.10776725909749</v>
      </c>
      <c r="G461" s="27">
        <f t="shared" si="34"/>
        <v>24.200003792404683</v>
      </c>
      <c r="H461" s="28">
        <f t="shared" si="35"/>
        <v>102006986.30999994</v>
      </c>
      <c r="J461" s="39"/>
    </row>
    <row r="462" spans="1:10" ht="12.75" customHeight="1" x14ac:dyDescent="0.25">
      <c r="A462" s="24" t="s">
        <v>221</v>
      </c>
      <c r="B462" s="25" t="s">
        <v>5</v>
      </c>
      <c r="C462" s="26">
        <v>129309.25</v>
      </c>
      <c r="D462" s="26">
        <v>2898000</v>
      </c>
      <c r="E462" s="26">
        <v>345754</v>
      </c>
      <c r="F462" s="27">
        <f t="shared" si="33"/>
        <v>267.38535719602424</v>
      </c>
      <c r="G462" s="27">
        <f t="shared" si="34"/>
        <v>11.930779848171152</v>
      </c>
      <c r="H462" s="28">
        <f t="shared" si="35"/>
        <v>216444.75</v>
      </c>
      <c r="J462" s="39"/>
    </row>
    <row r="463" spans="1:10" ht="12.75" customHeight="1" x14ac:dyDescent="0.25">
      <c r="A463" s="22" t="s">
        <v>387</v>
      </c>
      <c r="B463" s="17" t="s">
        <v>171</v>
      </c>
      <c r="C463" s="18">
        <v>705394370.28999996</v>
      </c>
      <c r="D463" s="18">
        <v>3187214309</v>
      </c>
      <c r="E463" s="18">
        <v>791907297.34000003</v>
      </c>
      <c r="F463" s="19">
        <f t="shared" si="33"/>
        <v>112.26447653876697</v>
      </c>
      <c r="G463" s="19">
        <f t="shared" si="34"/>
        <v>24.84637744954351</v>
      </c>
      <c r="H463" s="20">
        <f t="shared" si="35"/>
        <v>86512927.050000072</v>
      </c>
      <c r="J463" s="39"/>
    </row>
    <row r="464" spans="1:10" ht="12.75" customHeight="1" x14ac:dyDescent="0.25">
      <c r="A464" s="24" t="s">
        <v>220</v>
      </c>
      <c r="B464" s="25" t="s">
        <v>4</v>
      </c>
      <c r="C464" s="26">
        <v>701283294.99000001</v>
      </c>
      <c r="D464" s="26">
        <v>3099780672</v>
      </c>
      <c r="E464" s="26">
        <v>785135077.45000005</v>
      </c>
      <c r="F464" s="27">
        <f t="shared" si="33"/>
        <v>111.9569057268355</v>
      </c>
      <c r="G464" s="27">
        <f t="shared" si="34"/>
        <v>25.328730014418259</v>
      </c>
      <c r="H464" s="28">
        <f t="shared" si="35"/>
        <v>83851782.460000038</v>
      </c>
      <c r="J464" s="39"/>
    </row>
    <row r="465" spans="1:10" ht="12.75" customHeight="1" x14ac:dyDescent="0.25">
      <c r="A465" s="24" t="s">
        <v>221</v>
      </c>
      <c r="B465" s="25" t="s">
        <v>5</v>
      </c>
      <c r="C465" s="26">
        <v>4111075.3</v>
      </c>
      <c r="D465" s="26">
        <v>87433637</v>
      </c>
      <c r="E465" s="26">
        <v>6772219.8899999997</v>
      </c>
      <c r="F465" s="27">
        <f t="shared" si="33"/>
        <v>164.73110794151594</v>
      </c>
      <c r="G465" s="27">
        <f t="shared" si="34"/>
        <v>7.7455543682804811</v>
      </c>
      <c r="H465" s="28">
        <f t="shared" si="35"/>
        <v>2661144.59</v>
      </c>
      <c r="J465" s="39"/>
    </row>
    <row r="466" spans="1:10" ht="12.75" customHeight="1" x14ac:dyDescent="0.25">
      <c r="A466" s="16" t="s">
        <v>388</v>
      </c>
      <c r="B466" s="17" t="s">
        <v>172</v>
      </c>
      <c r="C466" s="30">
        <v>17582996.379999999</v>
      </c>
      <c r="D466" s="30">
        <v>79614759</v>
      </c>
      <c r="E466" s="30">
        <v>18724664.469999999</v>
      </c>
      <c r="F466" s="19">
        <f t="shared" si="33"/>
        <v>106.49302351730337</v>
      </c>
      <c r="G466" s="19">
        <f t="shared" si="34"/>
        <v>23.519087045154528</v>
      </c>
      <c r="H466" s="31">
        <f t="shared" si="35"/>
        <v>1141668.0899999999</v>
      </c>
      <c r="J466" s="39"/>
    </row>
    <row r="467" spans="1:10" ht="12.75" customHeight="1" x14ac:dyDescent="0.25">
      <c r="A467" s="22" t="s">
        <v>389</v>
      </c>
      <c r="B467" s="17" t="s">
        <v>173</v>
      </c>
      <c r="C467" s="18">
        <v>17582996.379999999</v>
      </c>
      <c r="D467" s="18">
        <v>79614759</v>
      </c>
      <c r="E467" s="18">
        <v>18724664.469999999</v>
      </c>
      <c r="F467" s="19">
        <f t="shared" si="33"/>
        <v>106.49302351730337</v>
      </c>
      <c r="G467" s="19">
        <f t="shared" si="34"/>
        <v>23.519087045154528</v>
      </c>
      <c r="H467" s="20">
        <f t="shared" si="35"/>
        <v>1141668.0899999999</v>
      </c>
      <c r="J467" s="39"/>
    </row>
    <row r="468" spans="1:10" ht="12.75" customHeight="1" x14ac:dyDescent="0.25">
      <c r="A468" s="24" t="s">
        <v>220</v>
      </c>
      <c r="B468" s="25" t="s">
        <v>4</v>
      </c>
      <c r="C468" s="26">
        <v>17286062.440000001</v>
      </c>
      <c r="D468" s="26">
        <v>77014359</v>
      </c>
      <c r="E468" s="26">
        <v>18599750.649999999</v>
      </c>
      <c r="F468" s="27">
        <f t="shared" si="33"/>
        <v>107.59969608208819</v>
      </c>
      <c r="G468" s="27">
        <f t="shared" si="34"/>
        <v>24.151016630548074</v>
      </c>
      <c r="H468" s="28">
        <f t="shared" si="35"/>
        <v>1313688.2099999972</v>
      </c>
      <c r="J468" s="39"/>
    </row>
    <row r="469" spans="1:10" ht="12.75" customHeight="1" x14ac:dyDescent="0.25">
      <c r="A469" s="24" t="s">
        <v>221</v>
      </c>
      <c r="B469" s="25" t="s">
        <v>5</v>
      </c>
      <c r="C469" s="26">
        <v>296933.94</v>
      </c>
      <c r="D469" s="26">
        <v>2600400</v>
      </c>
      <c r="E469" s="26">
        <v>124913.82</v>
      </c>
      <c r="F469" s="27">
        <f t="shared" si="33"/>
        <v>42.067882169347165</v>
      </c>
      <c r="G469" s="27">
        <f t="shared" si="34"/>
        <v>4.8036386709736965</v>
      </c>
      <c r="H469" s="28">
        <f t="shared" si="35"/>
        <v>-172020.12</v>
      </c>
      <c r="J469" s="39"/>
    </row>
    <row r="470" spans="1:10" ht="12.75" customHeight="1" x14ac:dyDescent="0.25">
      <c r="A470" s="16" t="s">
        <v>390</v>
      </c>
      <c r="B470" s="17" t="s">
        <v>174</v>
      </c>
      <c r="C470" s="30">
        <v>587680592.48000002</v>
      </c>
      <c r="D470" s="30">
        <v>2659371814</v>
      </c>
      <c r="E470" s="30">
        <v>623023521.92999995</v>
      </c>
      <c r="F470" s="19">
        <f t="shared" si="33"/>
        <v>106.01396913599844</v>
      </c>
      <c r="G470" s="19">
        <f t="shared" si="34"/>
        <v>23.427469549393365</v>
      </c>
      <c r="H470" s="31">
        <f t="shared" si="35"/>
        <v>35342929.449999928</v>
      </c>
      <c r="J470" s="39"/>
    </row>
    <row r="471" spans="1:10" ht="12.75" customHeight="1" x14ac:dyDescent="0.25">
      <c r="A471" s="22" t="s">
        <v>391</v>
      </c>
      <c r="B471" s="17" t="s">
        <v>175</v>
      </c>
      <c r="C471" s="18">
        <v>61812661.549999997</v>
      </c>
      <c r="D471" s="18">
        <v>437693847</v>
      </c>
      <c r="E471" s="18">
        <v>79871654.969999999</v>
      </c>
      <c r="F471" s="19">
        <f t="shared" si="33"/>
        <v>129.21568650686908</v>
      </c>
      <c r="G471" s="19">
        <f t="shared" si="34"/>
        <v>18.248292846118076</v>
      </c>
      <c r="H471" s="20">
        <f t="shared" si="35"/>
        <v>18058993.420000002</v>
      </c>
      <c r="J471" s="39"/>
    </row>
    <row r="472" spans="1:10" ht="12.75" customHeight="1" x14ac:dyDescent="0.25">
      <c r="A472" s="24" t="s">
        <v>220</v>
      </c>
      <c r="B472" s="25" t="s">
        <v>4</v>
      </c>
      <c r="C472" s="26">
        <v>58898480.049999997</v>
      </c>
      <c r="D472" s="26">
        <v>309645222</v>
      </c>
      <c r="E472" s="26">
        <v>71314287.790000007</v>
      </c>
      <c r="F472" s="27">
        <f t="shared" si="33"/>
        <v>121.0800138296608</v>
      </c>
      <c r="G472" s="27">
        <f t="shared" si="34"/>
        <v>23.03096664285038</v>
      </c>
      <c r="H472" s="28">
        <f t="shared" si="35"/>
        <v>12415807.74000001</v>
      </c>
      <c r="J472" s="39"/>
    </row>
    <row r="473" spans="1:10" ht="12.75" customHeight="1" x14ac:dyDescent="0.25">
      <c r="A473" s="24" t="s">
        <v>221</v>
      </c>
      <c r="B473" s="25" t="s">
        <v>5</v>
      </c>
      <c r="C473" s="26">
        <v>2914181.5</v>
      </c>
      <c r="D473" s="26">
        <v>128048625</v>
      </c>
      <c r="E473" s="26">
        <v>8557367.1799999997</v>
      </c>
      <c r="F473" s="27">
        <f t="shared" si="33"/>
        <v>293.64564904416557</v>
      </c>
      <c r="G473" s="27">
        <f t="shared" si="34"/>
        <v>6.6829043888600905</v>
      </c>
      <c r="H473" s="28">
        <f t="shared" si="35"/>
        <v>5643185.6799999997</v>
      </c>
      <c r="J473" s="39"/>
    </row>
    <row r="474" spans="1:10" ht="12.75" customHeight="1" x14ac:dyDescent="0.25">
      <c r="A474" s="22" t="s">
        <v>392</v>
      </c>
      <c r="B474" s="17" t="s">
        <v>176</v>
      </c>
      <c r="C474" s="18">
        <v>1349795.15</v>
      </c>
      <c r="D474" s="18">
        <v>10124005</v>
      </c>
      <c r="E474" s="18">
        <v>1102971.33</v>
      </c>
      <c r="F474" s="19">
        <f t="shared" si="33"/>
        <v>81.713979339753891</v>
      </c>
      <c r="G474" s="19">
        <f t="shared" si="34"/>
        <v>10.894614631265</v>
      </c>
      <c r="H474" s="20">
        <f t="shared" si="35"/>
        <v>-246823.81999999983</v>
      </c>
      <c r="J474" s="39"/>
    </row>
    <row r="475" spans="1:10" ht="12.75" customHeight="1" x14ac:dyDescent="0.25">
      <c r="A475" s="24" t="s">
        <v>220</v>
      </c>
      <c r="B475" s="25" t="s">
        <v>4</v>
      </c>
      <c r="C475" s="26">
        <v>1349795.15</v>
      </c>
      <c r="D475" s="26">
        <v>10124005</v>
      </c>
      <c r="E475" s="26">
        <v>1102971.33</v>
      </c>
      <c r="F475" s="27">
        <f t="shared" si="33"/>
        <v>81.713979339753891</v>
      </c>
      <c r="G475" s="27">
        <f t="shared" si="34"/>
        <v>10.894614631265</v>
      </c>
      <c r="H475" s="28">
        <f t="shared" si="35"/>
        <v>-246823.81999999983</v>
      </c>
      <c r="J475" s="39"/>
    </row>
    <row r="476" spans="1:10" ht="12.75" customHeight="1" x14ac:dyDescent="0.25">
      <c r="A476" s="22" t="s">
        <v>393</v>
      </c>
      <c r="B476" s="17" t="s">
        <v>177</v>
      </c>
      <c r="C476" s="18">
        <v>126342621.34999999</v>
      </c>
      <c r="D476" s="18">
        <v>494203773</v>
      </c>
      <c r="E476" s="18">
        <v>128278698.29000001</v>
      </c>
      <c r="F476" s="19">
        <f t="shared" si="33"/>
        <v>101.53240206615359</v>
      </c>
      <c r="G476" s="19">
        <f t="shared" si="34"/>
        <v>25.956640822732048</v>
      </c>
      <c r="H476" s="20">
        <f t="shared" si="35"/>
        <v>1936076.9400000125</v>
      </c>
      <c r="J476" s="39"/>
    </row>
    <row r="477" spans="1:10" ht="12.75" customHeight="1" x14ac:dyDescent="0.25">
      <c r="A477" s="24" t="s">
        <v>220</v>
      </c>
      <c r="B477" s="25" t="s">
        <v>4</v>
      </c>
      <c r="C477" s="26">
        <v>125840631.39</v>
      </c>
      <c r="D477" s="26">
        <v>491568433</v>
      </c>
      <c r="E477" s="26">
        <v>127977460.54000001</v>
      </c>
      <c r="F477" s="27">
        <f t="shared" si="33"/>
        <v>101.69804388804889</v>
      </c>
      <c r="G477" s="27">
        <f t="shared" si="34"/>
        <v>26.034515633757145</v>
      </c>
      <c r="H477" s="28">
        <f t="shared" si="35"/>
        <v>2136829.150000006</v>
      </c>
      <c r="J477" s="39"/>
    </row>
    <row r="478" spans="1:10" ht="12.75" customHeight="1" x14ac:dyDescent="0.25">
      <c r="A478" s="24" t="s">
        <v>221</v>
      </c>
      <c r="B478" s="25" t="s">
        <v>5</v>
      </c>
      <c r="C478" s="26">
        <v>501989.96</v>
      </c>
      <c r="D478" s="26">
        <v>2635340</v>
      </c>
      <c r="E478" s="26">
        <v>301237.75</v>
      </c>
      <c r="F478" s="27">
        <f t="shared" si="33"/>
        <v>60.008720094720616</v>
      </c>
      <c r="G478" s="27">
        <f t="shared" si="34"/>
        <v>11.430697746780302</v>
      </c>
      <c r="H478" s="28">
        <f t="shared" si="35"/>
        <v>-200752.21000000002</v>
      </c>
      <c r="J478" s="39"/>
    </row>
    <row r="479" spans="1:10" ht="12.75" customHeight="1" x14ac:dyDescent="0.25">
      <c r="A479" s="22" t="s">
        <v>394</v>
      </c>
      <c r="B479" s="17" t="s">
        <v>178</v>
      </c>
      <c r="C479" s="18">
        <v>6426207.6900000004</v>
      </c>
      <c r="D479" s="18">
        <v>34050200</v>
      </c>
      <c r="E479" s="18">
        <v>7475997.75</v>
      </c>
      <c r="F479" s="19">
        <f t="shared" si="33"/>
        <v>116.33607425470558</v>
      </c>
      <c r="G479" s="19">
        <f t="shared" si="34"/>
        <v>21.955811566451885</v>
      </c>
      <c r="H479" s="20">
        <f t="shared" si="35"/>
        <v>1049790.0599999996</v>
      </c>
      <c r="J479" s="39"/>
    </row>
    <row r="480" spans="1:10" ht="12.75" customHeight="1" x14ac:dyDescent="0.25">
      <c r="A480" s="24" t="s">
        <v>220</v>
      </c>
      <c r="B480" s="25" t="s">
        <v>4</v>
      </c>
      <c r="C480" s="26">
        <v>6426207.6900000004</v>
      </c>
      <c r="D480" s="26">
        <v>34042200</v>
      </c>
      <c r="E480" s="26">
        <v>7475997.75</v>
      </c>
      <c r="F480" s="27">
        <f t="shared" si="33"/>
        <v>116.33607425470558</v>
      </c>
      <c r="G480" s="27">
        <f t="shared" si="34"/>
        <v>21.960971235701571</v>
      </c>
      <c r="H480" s="28">
        <f t="shared" si="35"/>
        <v>1049790.0599999996</v>
      </c>
      <c r="J480" s="39"/>
    </row>
    <row r="481" spans="1:10" ht="12.75" customHeight="1" x14ac:dyDescent="0.25">
      <c r="A481" s="24" t="s">
        <v>221</v>
      </c>
      <c r="B481" s="25" t="s">
        <v>5</v>
      </c>
      <c r="C481" s="26"/>
      <c r="D481" s="26">
        <v>8000</v>
      </c>
      <c r="E481" s="26"/>
      <c r="F481" s="27" t="str">
        <f t="shared" si="33"/>
        <v>x</v>
      </c>
      <c r="G481" s="27">
        <f t="shared" si="34"/>
        <v>0</v>
      </c>
      <c r="H481" s="28">
        <f t="shared" si="35"/>
        <v>0</v>
      </c>
      <c r="J481" s="39"/>
    </row>
    <row r="482" spans="1:10" ht="12.75" customHeight="1" x14ac:dyDescent="0.25">
      <c r="A482" s="22" t="s">
        <v>395</v>
      </c>
      <c r="B482" s="17" t="s">
        <v>179</v>
      </c>
      <c r="C482" s="18">
        <v>5199900.84</v>
      </c>
      <c r="D482" s="18">
        <v>22564100</v>
      </c>
      <c r="E482" s="18">
        <v>5202915.18</v>
      </c>
      <c r="F482" s="19">
        <f t="shared" si="33"/>
        <v>100.05796918235079</v>
      </c>
      <c r="G482" s="19">
        <f t="shared" si="34"/>
        <v>23.058376713451896</v>
      </c>
      <c r="H482" s="20">
        <f t="shared" si="35"/>
        <v>3014.339999999851</v>
      </c>
      <c r="J482" s="39"/>
    </row>
    <row r="483" spans="1:10" ht="12.75" customHeight="1" x14ac:dyDescent="0.25">
      <c r="A483" s="24" t="s">
        <v>220</v>
      </c>
      <c r="B483" s="25" t="s">
        <v>4</v>
      </c>
      <c r="C483" s="26">
        <v>5199900.84</v>
      </c>
      <c r="D483" s="26">
        <v>22564100</v>
      </c>
      <c r="E483" s="26">
        <v>5202915.18</v>
      </c>
      <c r="F483" s="27">
        <f t="shared" si="33"/>
        <v>100.05796918235079</v>
      </c>
      <c r="G483" s="27">
        <f t="shared" si="34"/>
        <v>23.058376713451896</v>
      </c>
      <c r="H483" s="28">
        <f t="shared" si="35"/>
        <v>3014.339999999851</v>
      </c>
      <c r="J483" s="39"/>
    </row>
    <row r="484" spans="1:10" ht="12.75" customHeight="1" x14ac:dyDescent="0.25">
      <c r="A484" s="22" t="s">
        <v>396</v>
      </c>
      <c r="B484" s="17" t="s">
        <v>180</v>
      </c>
      <c r="C484" s="18">
        <v>4047249.2</v>
      </c>
      <c r="D484" s="18">
        <v>17204000</v>
      </c>
      <c r="E484" s="18">
        <v>4269092.21</v>
      </c>
      <c r="F484" s="19">
        <f t="shared" si="33"/>
        <v>105.48132815740627</v>
      </c>
      <c r="G484" s="19">
        <f t="shared" si="34"/>
        <v>24.814532724947686</v>
      </c>
      <c r="H484" s="20">
        <f t="shared" si="35"/>
        <v>221843.00999999978</v>
      </c>
      <c r="J484" s="39"/>
    </row>
    <row r="485" spans="1:10" ht="12.75" customHeight="1" x14ac:dyDescent="0.25">
      <c r="A485" s="24" t="s">
        <v>220</v>
      </c>
      <c r="B485" s="25" t="s">
        <v>4</v>
      </c>
      <c r="C485" s="26">
        <v>4047249.2</v>
      </c>
      <c r="D485" s="26">
        <v>17204000</v>
      </c>
      <c r="E485" s="26">
        <v>4269092.21</v>
      </c>
      <c r="F485" s="27">
        <f t="shared" si="33"/>
        <v>105.48132815740627</v>
      </c>
      <c r="G485" s="27">
        <f t="shared" si="34"/>
        <v>24.814532724947686</v>
      </c>
      <c r="H485" s="28">
        <f t="shared" si="35"/>
        <v>221843.00999999978</v>
      </c>
      <c r="J485" s="39"/>
    </row>
    <row r="486" spans="1:10" ht="12.75" customHeight="1" x14ac:dyDescent="0.25">
      <c r="A486" s="22" t="s">
        <v>397</v>
      </c>
      <c r="B486" s="17" t="s">
        <v>181</v>
      </c>
      <c r="C486" s="18">
        <v>5389989.4100000001</v>
      </c>
      <c r="D486" s="18">
        <v>24438950</v>
      </c>
      <c r="E486" s="18">
        <v>5950701.6399999997</v>
      </c>
      <c r="F486" s="19">
        <f t="shared" si="33"/>
        <v>110.40284474325152</v>
      </c>
      <c r="G486" s="19">
        <f t="shared" si="34"/>
        <v>24.349252484251572</v>
      </c>
      <c r="H486" s="20">
        <f t="shared" si="35"/>
        <v>560712.22999999952</v>
      </c>
      <c r="J486" s="39"/>
    </row>
    <row r="487" spans="1:10" ht="12.75" customHeight="1" x14ac:dyDescent="0.25">
      <c r="A487" s="24" t="s">
        <v>220</v>
      </c>
      <c r="B487" s="25" t="s">
        <v>4</v>
      </c>
      <c r="C487" s="26">
        <v>5389989.4100000001</v>
      </c>
      <c r="D487" s="26">
        <v>24434500</v>
      </c>
      <c r="E487" s="26">
        <v>5950701.6399999997</v>
      </c>
      <c r="F487" s="27">
        <f t="shared" si="33"/>
        <v>110.40284474325152</v>
      </c>
      <c r="G487" s="27">
        <f t="shared" si="34"/>
        <v>24.353686959012869</v>
      </c>
      <c r="H487" s="28">
        <f t="shared" si="35"/>
        <v>560712.22999999952</v>
      </c>
      <c r="J487" s="39"/>
    </row>
    <row r="488" spans="1:10" ht="12.75" customHeight="1" x14ac:dyDescent="0.25">
      <c r="A488" s="24" t="s">
        <v>221</v>
      </c>
      <c r="B488" s="25" t="s">
        <v>5</v>
      </c>
      <c r="C488" s="26"/>
      <c r="D488" s="26">
        <v>4450</v>
      </c>
      <c r="E488" s="26"/>
      <c r="F488" s="27" t="str">
        <f t="shared" ref="F488:F557" si="36">IF(C488=0,"x",E488/C488*100)</f>
        <v>x</v>
      </c>
      <c r="G488" s="27">
        <f t="shared" ref="G488:G557" si="37">IF(D488=0,"x",E488/D488*100)</f>
        <v>0</v>
      </c>
      <c r="H488" s="28">
        <f t="shared" si="35"/>
        <v>0</v>
      </c>
      <c r="J488" s="39"/>
    </row>
    <row r="489" spans="1:10" ht="12.75" customHeight="1" x14ac:dyDescent="0.25">
      <c r="A489" s="22" t="s">
        <v>398</v>
      </c>
      <c r="B489" s="17" t="s">
        <v>182</v>
      </c>
      <c r="C489" s="18">
        <v>16406523.92</v>
      </c>
      <c r="D489" s="18">
        <v>63645100</v>
      </c>
      <c r="E489" s="18">
        <v>29757164.620000001</v>
      </c>
      <c r="F489" s="19">
        <f t="shared" si="36"/>
        <v>181.37397516438693</v>
      </c>
      <c r="G489" s="19">
        <f t="shared" si="37"/>
        <v>46.754839916977112</v>
      </c>
      <c r="H489" s="20">
        <f t="shared" ref="H489:H558" si="38">+E489-C489</f>
        <v>13350640.700000001</v>
      </c>
      <c r="J489" s="39"/>
    </row>
    <row r="490" spans="1:10" ht="12.75" customHeight="1" x14ac:dyDescent="0.25">
      <c r="A490" s="24" t="s">
        <v>220</v>
      </c>
      <c r="B490" s="25" t="s">
        <v>4</v>
      </c>
      <c r="C490" s="26">
        <v>16406523.92</v>
      </c>
      <c r="D490" s="26">
        <v>63625100</v>
      </c>
      <c r="E490" s="26">
        <v>29750373.989999998</v>
      </c>
      <c r="F490" s="27">
        <f t="shared" si="36"/>
        <v>181.33258534876776</v>
      </c>
      <c r="G490" s="27">
        <f t="shared" si="37"/>
        <v>46.758864017502525</v>
      </c>
      <c r="H490" s="28">
        <f t="shared" si="38"/>
        <v>13343850.069999998</v>
      </c>
      <c r="J490" s="39"/>
    </row>
    <row r="491" spans="1:10" ht="12.75" customHeight="1" x14ac:dyDescent="0.25">
      <c r="A491" s="24" t="s">
        <v>221</v>
      </c>
      <c r="B491" s="25" t="s">
        <v>5</v>
      </c>
      <c r="C491" s="26"/>
      <c r="D491" s="26">
        <v>20000</v>
      </c>
      <c r="E491" s="26">
        <v>6790.63</v>
      </c>
      <c r="F491" s="27" t="str">
        <f t="shared" ref="F491" si="39">IF(C491=0,"x",E491/C491*100)</f>
        <v>x</v>
      </c>
      <c r="G491" s="27">
        <f t="shared" ref="G491" si="40">IF(D491=0,"x",E491/D491*100)</f>
        <v>33.953150000000001</v>
      </c>
      <c r="H491" s="28">
        <f t="shared" ref="H491" si="41">+E491-C491</f>
        <v>6790.63</v>
      </c>
      <c r="J491" s="39"/>
    </row>
    <row r="492" spans="1:10" ht="12.75" customHeight="1" x14ac:dyDescent="0.25">
      <c r="A492" s="22" t="s">
        <v>399</v>
      </c>
      <c r="B492" s="17" t="s">
        <v>183</v>
      </c>
      <c r="C492" s="18">
        <v>235896.53</v>
      </c>
      <c r="D492" s="18">
        <v>1416700</v>
      </c>
      <c r="E492" s="18">
        <v>243566.82</v>
      </c>
      <c r="F492" s="19">
        <f t="shared" si="36"/>
        <v>103.25154846491384</v>
      </c>
      <c r="G492" s="19">
        <f t="shared" si="37"/>
        <v>17.192547469471307</v>
      </c>
      <c r="H492" s="20">
        <f t="shared" si="38"/>
        <v>7670.2900000000081</v>
      </c>
      <c r="J492" s="39"/>
    </row>
    <row r="493" spans="1:10" ht="12.75" customHeight="1" x14ac:dyDescent="0.25">
      <c r="A493" s="24" t="s">
        <v>220</v>
      </c>
      <c r="B493" s="25" t="s">
        <v>4</v>
      </c>
      <c r="C493" s="26">
        <v>235896.53</v>
      </c>
      <c r="D493" s="26">
        <v>1416700</v>
      </c>
      <c r="E493" s="26">
        <v>243566.82</v>
      </c>
      <c r="F493" s="27">
        <f t="shared" si="36"/>
        <v>103.25154846491384</v>
      </c>
      <c r="G493" s="27">
        <f t="shared" si="37"/>
        <v>17.192547469471307</v>
      </c>
      <c r="H493" s="28">
        <f t="shared" si="38"/>
        <v>7670.2900000000081</v>
      </c>
      <c r="J493" s="39"/>
    </row>
    <row r="494" spans="1:10" ht="12.75" customHeight="1" x14ac:dyDescent="0.25">
      <c r="A494" s="22" t="s">
        <v>400</v>
      </c>
      <c r="B494" s="17" t="s">
        <v>184</v>
      </c>
      <c r="C494" s="18">
        <v>361177.41</v>
      </c>
      <c r="D494" s="18">
        <v>2076949</v>
      </c>
      <c r="E494" s="18">
        <v>456249.41</v>
      </c>
      <c r="F494" s="19">
        <f t="shared" si="36"/>
        <v>126.32279798451404</v>
      </c>
      <c r="G494" s="19">
        <f t="shared" si="37"/>
        <v>21.967290000861837</v>
      </c>
      <c r="H494" s="20">
        <f t="shared" si="38"/>
        <v>95072</v>
      </c>
      <c r="J494" s="39"/>
    </row>
    <row r="495" spans="1:10" ht="12.75" customHeight="1" x14ac:dyDescent="0.25">
      <c r="A495" s="24" t="s">
        <v>220</v>
      </c>
      <c r="B495" s="25" t="s">
        <v>4</v>
      </c>
      <c r="C495" s="26">
        <v>361177.41</v>
      </c>
      <c r="D495" s="26">
        <v>2076949</v>
      </c>
      <c r="E495" s="26">
        <v>456249.41</v>
      </c>
      <c r="F495" s="27">
        <f t="shared" si="36"/>
        <v>126.32279798451404</v>
      </c>
      <c r="G495" s="27">
        <f t="shared" si="37"/>
        <v>21.967290000861837</v>
      </c>
      <c r="H495" s="28">
        <f t="shared" si="38"/>
        <v>95072</v>
      </c>
      <c r="J495" s="39"/>
    </row>
    <row r="496" spans="1:10" ht="12.75" customHeight="1" x14ac:dyDescent="0.25">
      <c r="A496" s="22" t="s">
        <v>401</v>
      </c>
      <c r="B496" s="17" t="s">
        <v>185</v>
      </c>
      <c r="C496" s="18">
        <v>4642861.9000000004</v>
      </c>
      <c r="D496" s="18">
        <v>17472700</v>
      </c>
      <c r="E496" s="18">
        <v>3995180.6</v>
      </c>
      <c r="F496" s="19">
        <f t="shared" si="36"/>
        <v>86.049955524199405</v>
      </c>
      <c r="G496" s="19">
        <f t="shared" si="37"/>
        <v>22.865273254848994</v>
      </c>
      <c r="H496" s="20">
        <f t="shared" si="38"/>
        <v>-647681.30000000028</v>
      </c>
      <c r="J496" s="39"/>
    </row>
    <row r="497" spans="1:10" ht="12.75" customHeight="1" x14ac:dyDescent="0.25">
      <c r="A497" s="24" t="s">
        <v>220</v>
      </c>
      <c r="B497" s="25" t="s">
        <v>4</v>
      </c>
      <c r="C497" s="26">
        <v>4642861.9000000004</v>
      </c>
      <c r="D497" s="26">
        <v>17472700</v>
      </c>
      <c r="E497" s="26">
        <v>3995180.6</v>
      </c>
      <c r="F497" s="27">
        <f t="shared" si="36"/>
        <v>86.049955524199405</v>
      </c>
      <c r="G497" s="27">
        <f t="shared" si="37"/>
        <v>22.865273254848994</v>
      </c>
      <c r="H497" s="28">
        <f t="shared" si="38"/>
        <v>-647681.30000000028</v>
      </c>
      <c r="J497" s="39"/>
    </row>
    <row r="498" spans="1:10" ht="12.75" customHeight="1" x14ac:dyDescent="0.25">
      <c r="A498" s="22" t="s">
        <v>402</v>
      </c>
      <c r="B498" s="17" t="s">
        <v>186</v>
      </c>
      <c r="C498" s="18">
        <v>63505633.079999998</v>
      </c>
      <c r="D498" s="18">
        <v>258474950</v>
      </c>
      <c r="E498" s="18">
        <v>62012183.890000001</v>
      </c>
      <c r="F498" s="19">
        <f t="shared" si="36"/>
        <v>97.648320129147208</v>
      </c>
      <c r="G498" s="19">
        <f t="shared" si="37"/>
        <v>23.991564323738142</v>
      </c>
      <c r="H498" s="20">
        <f t="shared" si="38"/>
        <v>-1493449.1899999976</v>
      </c>
      <c r="J498" s="39"/>
    </row>
    <row r="499" spans="1:10" ht="12.75" customHeight="1" x14ac:dyDescent="0.25">
      <c r="A499" s="24" t="s">
        <v>220</v>
      </c>
      <c r="B499" s="25" t="s">
        <v>4</v>
      </c>
      <c r="C499" s="26">
        <v>63493700.350000001</v>
      </c>
      <c r="D499" s="26">
        <v>258280350</v>
      </c>
      <c r="E499" s="26">
        <v>62010538.759999998</v>
      </c>
      <c r="F499" s="27">
        <f t="shared" si="36"/>
        <v>97.664080716946273</v>
      </c>
      <c r="G499" s="27">
        <f t="shared" si="37"/>
        <v>24.009003689208257</v>
      </c>
      <c r="H499" s="28">
        <f t="shared" si="38"/>
        <v>-1483161.5900000036</v>
      </c>
      <c r="J499" s="39"/>
    </row>
    <row r="500" spans="1:10" ht="12.75" customHeight="1" x14ac:dyDescent="0.25">
      <c r="A500" s="24" t="s">
        <v>221</v>
      </c>
      <c r="B500" s="25" t="s">
        <v>5</v>
      </c>
      <c r="C500" s="26">
        <v>11932.73</v>
      </c>
      <c r="D500" s="26">
        <v>194600</v>
      </c>
      <c r="E500" s="26">
        <v>1645.13</v>
      </c>
      <c r="F500" s="27">
        <f t="shared" si="36"/>
        <v>13.786702623791875</v>
      </c>
      <c r="G500" s="27">
        <f t="shared" si="37"/>
        <v>0.84539054470709141</v>
      </c>
      <c r="H500" s="28">
        <f t="shared" si="38"/>
        <v>-10287.599999999999</v>
      </c>
      <c r="J500" s="39"/>
    </row>
    <row r="501" spans="1:10" ht="12.75" customHeight="1" x14ac:dyDescent="0.25">
      <c r="A501" s="22" t="s">
        <v>403</v>
      </c>
      <c r="B501" s="17" t="s">
        <v>187</v>
      </c>
      <c r="C501" s="18">
        <v>20205602.68</v>
      </c>
      <c r="D501" s="18">
        <v>87192300</v>
      </c>
      <c r="E501" s="18">
        <v>21018648.199999999</v>
      </c>
      <c r="F501" s="19">
        <f t="shared" si="36"/>
        <v>104.02386176189029</v>
      </c>
      <c r="G501" s="19">
        <f t="shared" si="37"/>
        <v>24.106082991273311</v>
      </c>
      <c r="H501" s="20">
        <f t="shared" si="38"/>
        <v>813045.51999999955</v>
      </c>
      <c r="J501" s="39"/>
    </row>
    <row r="502" spans="1:10" ht="12.75" customHeight="1" x14ac:dyDescent="0.25">
      <c r="A502" s="24" t="s">
        <v>220</v>
      </c>
      <c r="B502" s="25" t="s">
        <v>4</v>
      </c>
      <c r="C502" s="26">
        <v>20184748.079999998</v>
      </c>
      <c r="D502" s="26">
        <v>87115300</v>
      </c>
      <c r="E502" s="26">
        <v>21008694.199999999</v>
      </c>
      <c r="F502" s="27">
        <f t="shared" si="36"/>
        <v>104.08202330162548</v>
      </c>
      <c r="G502" s="27">
        <f t="shared" si="37"/>
        <v>24.115963785925089</v>
      </c>
      <c r="H502" s="28">
        <f t="shared" si="38"/>
        <v>823946.12000000104</v>
      </c>
      <c r="J502" s="39"/>
    </row>
    <row r="503" spans="1:10" ht="12.75" customHeight="1" x14ac:dyDescent="0.25">
      <c r="A503" s="24" t="s">
        <v>221</v>
      </c>
      <c r="B503" s="25" t="s">
        <v>5</v>
      </c>
      <c r="C503" s="26">
        <v>20854.599999999999</v>
      </c>
      <c r="D503" s="26">
        <v>77000</v>
      </c>
      <c r="E503" s="26">
        <v>9954</v>
      </c>
      <c r="F503" s="27">
        <f t="shared" si="36"/>
        <v>47.730476729354677</v>
      </c>
      <c r="G503" s="27">
        <f t="shared" si="37"/>
        <v>12.927272727272726</v>
      </c>
      <c r="H503" s="28">
        <f t="shared" si="38"/>
        <v>-10900.599999999999</v>
      </c>
      <c r="J503" s="39"/>
    </row>
    <row r="504" spans="1:10" ht="12.75" customHeight="1" x14ac:dyDescent="0.25">
      <c r="A504" s="22" t="s">
        <v>404</v>
      </c>
      <c r="B504" s="17" t="s">
        <v>188</v>
      </c>
      <c r="C504" s="18">
        <v>23559760</v>
      </c>
      <c r="D504" s="18">
        <v>101294730</v>
      </c>
      <c r="E504" s="18">
        <v>22954261.079999998</v>
      </c>
      <c r="F504" s="19">
        <f t="shared" si="36"/>
        <v>97.429944447651408</v>
      </c>
      <c r="G504" s="19">
        <f t="shared" si="37"/>
        <v>22.660864074567353</v>
      </c>
      <c r="H504" s="20">
        <f t="shared" si="38"/>
        <v>-605498.92000000179</v>
      </c>
      <c r="J504" s="39"/>
    </row>
    <row r="505" spans="1:10" ht="12.75" customHeight="1" x14ac:dyDescent="0.25">
      <c r="A505" s="24" t="s">
        <v>220</v>
      </c>
      <c r="B505" s="25" t="s">
        <v>4</v>
      </c>
      <c r="C505" s="26">
        <v>23559760</v>
      </c>
      <c r="D505" s="26">
        <v>101287730</v>
      </c>
      <c r="E505" s="26">
        <v>22953902.079999998</v>
      </c>
      <c r="F505" s="27">
        <f t="shared" si="36"/>
        <v>97.428420663028817</v>
      </c>
      <c r="G505" s="27">
        <f t="shared" si="37"/>
        <v>22.662075732174074</v>
      </c>
      <c r="H505" s="28">
        <f t="shared" si="38"/>
        <v>-605857.92000000179</v>
      </c>
      <c r="J505" s="39"/>
    </row>
    <row r="506" spans="1:10" ht="12.75" customHeight="1" x14ac:dyDescent="0.25">
      <c r="A506" s="24" t="s">
        <v>221</v>
      </c>
      <c r="B506" s="25" t="s">
        <v>5</v>
      </c>
      <c r="C506" s="26"/>
      <c r="D506" s="26">
        <v>7000</v>
      </c>
      <c r="E506" s="26">
        <v>359</v>
      </c>
      <c r="F506" s="27" t="str">
        <f t="shared" si="36"/>
        <v>x</v>
      </c>
      <c r="G506" s="27">
        <f t="shared" si="37"/>
        <v>5.128571428571429</v>
      </c>
      <c r="H506" s="28">
        <f t="shared" si="38"/>
        <v>359</v>
      </c>
      <c r="J506" s="39"/>
    </row>
    <row r="507" spans="1:10" ht="12.75" customHeight="1" x14ac:dyDescent="0.25">
      <c r="A507" s="22" t="s">
        <v>405</v>
      </c>
      <c r="B507" s="17" t="s">
        <v>189</v>
      </c>
      <c r="C507" s="18">
        <v>155826771.96000001</v>
      </c>
      <c r="D507" s="18">
        <v>868731260</v>
      </c>
      <c r="E507" s="18">
        <v>200633367.58000001</v>
      </c>
      <c r="F507" s="19">
        <f t="shared" si="36"/>
        <v>128.75410627867055</v>
      </c>
      <c r="G507" s="19">
        <f t="shared" si="37"/>
        <v>23.094986541637745</v>
      </c>
      <c r="H507" s="20">
        <f t="shared" si="38"/>
        <v>44806595.620000005</v>
      </c>
      <c r="J507" s="39"/>
    </row>
    <row r="508" spans="1:10" ht="12.75" customHeight="1" x14ac:dyDescent="0.25">
      <c r="A508" s="24" t="s">
        <v>220</v>
      </c>
      <c r="B508" s="25" t="s">
        <v>4</v>
      </c>
      <c r="C508" s="26">
        <v>155787228.37</v>
      </c>
      <c r="D508" s="26">
        <v>868186610</v>
      </c>
      <c r="E508" s="26">
        <v>200615187.31999999</v>
      </c>
      <c r="F508" s="27">
        <f t="shared" si="36"/>
        <v>128.77511810116556</v>
      </c>
      <c r="G508" s="27">
        <f t="shared" si="37"/>
        <v>23.107380948895305</v>
      </c>
      <c r="H508" s="28">
        <f t="shared" si="38"/>
        <v>44827958.949999988</v>
      </c>
      <c r="J508" s="39"/>
    </row>
    <row r="509" spans="1:10" ht="12.75" customHeight="1" x14ac:dyDescent="0.25">
      <c r="A509" s="24" t="s">
        <v>221</v>
      </c>
      <c r="B509" s="25" t="s">
        <v>5</v>
      </c>
      <c r="C509" s="26">
        <v>39543.589999999997</v>
      </c>
      <c r="D509" s="26">
        <v>544650</v>
      </c>
      <c r="E509" s="26">
        <v>18180.259999999998</v>
      </c>
      <c r="F509" s="27">
        <f t="shared" si="36"/>
        <v>45.975238970462726</v>
      </c>
      <c r="G509" s="27">
        <f t="shared" si="37"/>
        <v>3.3379711741485352</v>
      </c>
      <c r="H509" s="28">
        <f t="shared" si="38"/>
        <v>-21363.329999999998</v>
      </c>
      <c r="J509" s="39"/>
    </row>
    <row r="510" spans="1:10" ht="12.75" customHeight="1" x14ac:dyDescent="0.25">
      <c r="A510" s="22" t="s">
        <v>406</v>
      </c>
      <c r="B510" s="17" t="s">
        <v>190</v>
      </c>
      <c r="C510" s="18">
        <v>42537783.729999997</v>
      </c>
      <c r="D510" s="18">
        <v>193529250</v>
      </c>
      <c r="E510" s="18">
        <v>43824075.299999997</v>
      </c>
      <c r="F510" s="19">
        <f t="shared" si="36"/>
        <v>103.02388008309148</v>
      </c>
      <c r="G510" s="19">
        <f t="shared" si="37"/>
        <v>22.644677897527117</v>
      </c>
      <c r="H510" s="20">
        <f t="shared" si="38"/>
        <v>1286291.5700000003</v>
      </c>
      <c r="J510" s="39"/>
    </row>
    <row r="511" spans="1:10" ht="12.75" customHeight="1" x14ac:dyDescent="0.25">
      <c r="A511" s="24" t="s">
        <v>220</v>
      </c>
      <c r="B511" s="25" t="s">
        <v>4</v>
      </c>
      <c r="C511" s="26">
        <v>42535684.729999997</v>
      </c>
      <c r="D511" s="26">
        <v>193499250</v>
      </c>
      <c r="E511" s="26">
        <v>43817031.299999997</v>
      </c>
      <c r="F511" s="27">
        <f t="shared" si="36"/>
        <v>103.0124037690553</v>
      </c>
      <c r="G511" s="27">
        <f t="shared" si="37"/>
        <v>22.644548389722438</v>
      </c>
      <c r="H511" s="28">
        <f t="shared" si="38"/>
        <v>1281346.5700000003</v>
      </c>
      <c r="J511" s="39"/>
    </row>
    <row r="512" spans="1:10" ht="12.75" customHeight="1" x14ac:dyDescent="0.25">
      <c r="A512" s="24" t="s">
        <v>221</v>
      </c>
      <c r="B512" s="25" t="s">
        <v>5</v>
      </c>
      <c r="C512" s="26">
        <v>2099</v>
      </c>
      <c r="D512" s="26">
        <v>30000</v>
      </c>
      <c r="E512" s="26">
        <v>7044</v>
      </c>
      <c r="F512" s="27">
        <f t="shared" si="36"/>
        <v>335.58837541686518</v>
      </c>
      <c r="G512" s="27">
        <f t="shared" si="37"/>
        <v>23.48</v>
      </c>
      <c r="H512" s="28">
        <f t="shared" si="38"/>
        <v>4945</v>
      </c>
      <c r="J512" s="39"/>
    </row>
    <row r="513" spans="1:10" ht="12.75" customHeight="1" x14ac:dyDescent="0.25">
      <c r="A513" s="22" t="s">
        <v>407</v>
      </c>
      <c r="B513" s="17" t="s">
        <v>191</v>
      </c>
      <c r="C513" s="18">
        <v>43840785.030000001</v>
      </c>
      <c r="D513" s="18">
        <v>0</v>
      </c>
      <c r="E513" s="18"/>
      <c r="F513" s="19">
        <f t="shared" si="36"/>
        <v>0</v>
      </c>
      <c r="G513" s="19" t="str">
        <f t="shared" si="37"/>
        <v>x</v>
      </c>
      <c r="H513" s="20">
        <f t="shared" si="38"/>
        <v>-43840785.030000001</v>
      </c>
      <c r="J513" s="39"/>
    </row>
    <row r="514" spans="1:10" ht="12.75" customHeight="1" x14ac:dyDescent="0.25">
      <c r="A514" s="24" t="s">
        <v>220</v>
      </c>
      <c r="B514" s="25" t="s">
        <v>4</v>
      </c>
      <c r="C514" s="26">
        <v>43839297.030000001</v>
      </c>
      <c r="D514" s="26">
        <v>0</v>
      </c>
      <c r="E514" s="26"/>
      <c r="F514" s="27">
        <f t="shared" si="36"/>
        <v>0</v>
      </c>
      <c r="G514" s="27" t="str">
        <f t="shared" si="37"/>
        <v>x</v>
      </c>
      <c r="H514" s="28">
        <f t="shared" si="38"/>
        <v>-43839297.030000001</v>
      </c>
      <c r="J514" s="39"/>
    </row>
    <row r="515" spans="1:10" ht="12.75" customHeight="1" x14ac:dyDescent="0.25">
      <c r="A515" s="24" t="s">
        <v>221</v>
      </c>
      <c r="B515" s="25" t="s">
        <v>5</v>
      </c>
      <c r="C515" s="26">
        <v>1488</v>
      </c>
      <c r="D515" s="26">
        <v>0</v>
      </c>
      <c r="E515" s="26"/>
      <c r="F515" s="27">
        <f t="shared" si="36"/>
        <v>0</v>
      </c>
      <c r="G515" s="27" t="str">
        <f t="shared" si="37"/>
        <v>x</v>
      </c>
      <c r="H515" s="28">
        <f t="shared" si="38"/>
        <v>-1488</v>
      </c>
      <c r="J515" s="39"/>
    </row>
    <row r="516" spans="1:10" ht="12.75" customHeight="1" x14ac:dyDescent="0.25">
      <c r="A516" s="22" t="s">
        <v>408</v>
      </c>
      <c r="B516" s="17" t="s">
        <v>192</v>
      </c>
      <c r="C516" s="18">
        <v>5989371.0499999998</v>
      </c>
      <c r="D516" s="18">
        <v>25259000</v>
      </c>
      <c r="E516" s="18">
        <v>5976793.0599999996</v>
      </c>
      <c r="F516" s="19">
        <f t="shared" si="36"/>
        <v>99.789994810890875</v>
      </c>
      <c r="G516" s="19">
        <f t="shared" si="37"/>
        <v>23.662033572192087</v>
      </c>
      <c r="H516" s="20">
        <f t="shared" si="38"/>
        <v>-12577.990000000224</v>
      </c>
      <c r="J516" s="39"/>
    </row>
    <row r="517" spans="1:10" ht="12.75" customHeight="1" x14ac:dyDescent="0.25">
      <c r="A517" s="24" t="s">
        <v>220</v>
      </c>
      <c r="B517" s="25" t="s">
        <v>4</v>
      </c>
      <c r="C517" s="26">
        <v>5989371.0499999998</v>
      </c>
      <c r="D517" s="26">
        <v>25229000</v>
      </c>
      <c r="E517" s="26">
        <v>5973793.0599999996</v>
      </c>
      <c r="F517" s="27">
        <f t="shared" si="36"/>
        <v>99.739906079119947</v>
      </c>
      <c r="G517" s="27">
        <f t="shared" si="37"/>
        <v>23.678279202505053</v>
      </c>
      <c r="H517" s="28">
        <f t="shared" si="38"/>
        <v>-15577.990000000224</v>
      </c>
      <c r="J517" s="39"/>
    </row>
    <row r="518" spans="1:10" ht="12.75" customHeight="1" x14ac:dyDescent="0.25">
      <c r="A518" s="24" t="s">
        <v>221</v>
      </c>
      <c r="B518" s="25" t="s">
        <v>5</v>
      </c>
      <c r="C518" s="26"/>
      <c r="D518" s="26">
        <v>30000</v>
      </c>
      <c r="E518" s="26">
        <v>3000</v>
      </c>
      <c r="F518" s="27" t="str">
        <f t="shared" ref="F518" si="42">IF(C518=0,"x",E518/C518*100)</f>
        <v>x</v>
      </c>
      <c r="G518" s="27">
        <f t="shared" ref="G518" si="43">IF(D518=0,"x",E518/D518*100)</f>
        <v>10</v>
      </c>
      <c r="H518" s="28">
        <f t="shared" ref="H518" si="44">+E518-C518</f>
        <v>3000</v>
      </c>
      <c r="J518" s="39"/>
    </row>
    <row r="519" spans="1:10" ht="12.75" customHeight="1" x14ac:dyDescent="0.25">
      <c r="A519" s="16" t="s">
        <v>409</v>
      </c>
      <c r="B519" s="17" t="s">
        <v>193</v>
      </c>
      <c r="C519" s="30">
        <v>2852554.78</v>
      </c>
      <c r="D519" s="30">
        <v>12561217</v>
      </c>
      <c r="E519" s="30">
        <v>2912735.08</v>
      </c>
      <c r="F519" s="19">
        <f t="shared" si="36"/>
        <v>102.10969831050889</v>
      </c>
      <c r="G519" s="19">
        <f t="shared" si="37"/>
        <v>23.188319093603749</v>
      </c>
      <c r="H519" s="31">
        <f t="shared" si="38"/>
        <v>60180.300000000279</v>
      </c>
      <c r="J519" s="39"/>
    </row>
    <row r="520" spans="1:10" ht="12.75" customHeight="1" x14ac:dyDescent="0.25">
      <c r="A520" s="22" t="s">
        <v>410</v>
      </c>
      <c r="B520" s="17" t="s">
        <v>194</v>
      </c>
      <c r="C520" s="18">
        <v>2852554.78</v>
      </c>
      <c r="D520" s="18">
        <v>12561217</v>
      </c>
      <c r="E520" s="18">
        <v>2912735.08</v>
      </c>
      <c r="F520" s="19">
        <f t="shared" si="36"/>
        <v>102.10969831050889</v>
      </c>
      <c r="G520" s="19">
        <f t="shared" si="37"/>
        <v>23.188319093603749</v>
      </c>
      <c r="H520" s="20">
        <f t="shared" si="38"/>
        <v>60180.300000000279</v>
      </c>
      <c r="J520" s="39"/>
    </row>
    <row r="521" spans="1:10" ht="12.75" customHeight="1" x14ac:dyDescent="0.25">
      <c r="A521" s="24" t="s">
        <v>220</v>
      </c>
      <c r="B521" s="25" t="s">
        <v>4</v>
      </c>
      <c r="C521" s="26">
        <v>2852554.78</v>
      </c>
      <c r="D521" s="26">
        <v>12461217</v>
      </c>
      <c r="E521" s="26">
        <v>2912735.08</v>
      </c>
      <c r="F521" s="27">
        <f t="shared" si="36"/>
        <v>102.10969831050889</v>
      </c>
      <c r="G521" s="27">
        <f t="shared" si="37"/>
        <v>23.374402997716835</v>
      </c>
      <c r="H521" s="28">
        <f t="shared" si="38"/>
        <v>60180.300000000279</v>
      </c>
      <c r="J521" s="39"/>
    </row>
    <row r="522" spans="1:10" ht="12.75" customHeight="1" x14ac:dyDescent="0.25">
      <c r="A522" s="24" t="s">
        <v>221</v>
      </c>
      <c r="B522" s="25" t="s">
        <v>5</v>
      </c>
      <c r="C522" s="26"/>
      <c r="D522" s="26">
        <v>100000</v>
      </c>
      <c r="E522" s="26"/>
      <c r="F522" s="27" t="str">
        <f t="shared" si="36"/>
        <v>x</v>
      </c>
      <c r="G522" s="27">
        <f t="shared" si="37"/>
        <v>0</v>
      </c>
      <c r="H522" s="28">
        <f t="shared" si="38"/>
        <v>0</v>
      </c>
      <c r="J522" s="39"/>
    </row>
    <row r="523" spans="1:10" ht="12.75" customHeight="1" x14ac:dyDescent="0.25">
      <c r="A523" s="16" t="s">
        <v>411</v>
      </c>
      <c r="B523" s="17" t="s">
        <v>195</v>
      </c>
      <c r="C523" s="30">
        <v>1162629.47</v>
      </c>
      <c r="D523" s="30">
        <v>5637410</v>
      </c>
      <c r="E523" s="30">
        <v>1253677.8799999999</v>
      </c>
      <c r="F523" s="19">
        <f t="shared" si="36"/>
        <v>107.83124910811009</v>
      </c>
      <c r="G523" s="19">
        <f t="shared" si="37"/>
        <v>22.238543586505148</v>
      </c>
      <c r="H523" s="31">
        <f t="shared" si="38"/>
        <v>91048.409999999916</v>
      </c>
      <c r="J523" s="39"/>
    </row>
    <row r="524" spans="1:10" ht="12.75" customHeight="1" x14ac:dyDescent="0.25">
      <c r="A524" s="22" t="s">
        <v>412</v>
      </c>
      <c r="B524" s="17" t="s">
        <v>196</v>
      </c>
      <c r="C524" s="18">
        <v>1162629.47</v>
      </c>
      <c r="D524" s="18">
        <v>5637410</v>
      </c>
      <c r="E524" s="18">
        <v>1253677.8799999999</v>
      </c>
      <c r="F524" s="19">
        <f t="shared" si="36"/>
        <v>107.83124910811009</v>
      </c>
      <c r="G524" s="19">
        <f t="shared" si="37"/>
        <v>22.238543586505148</v>
      </c>
      <c r="H524" s="20">
        <f t="shared" si="38"/>
        <v>91048.409999999916</v>
      </c>
      <c r="J524" s="39"/>
    </row>
    <row r="525" spans="1:10" ht="12.75" customHeight="1" x14ac:dyDescent="0.25">
      <c r="A525" s="24" t="s">
        <v>220</v>
      </c>
      <c r="B525" s="25" t="s">
        <v>4</v>
      </c>
      <c r="C525" s="26">
        <v>1132991.1399999999</v>
      </c>
      <c r="D525" s="26">
        <v>5597710</v>
      </c>
      <c r="E525" s="26">
        <v>1247091.9099999999</v>
      </c>
      <c r="F525" s="27">
        <f t="shared" si="36"/>
        <v>110.07075571658929</v>
      </c>
      <c r="G525" s="27">
        <f t="shared" si="37"/>
        <v>22.278608752507719</v>
      </c>
      <c r="H525" s="28">
        <f t="shared" si="38"/>
        <v>114100.77000000002</v>
      </c>
      <c r="J525" s="39"/>
    </row>
    <row r="526" spans="1:10" ht="12.75" customHeight="1" x14ac:dyDescent="0.25">
      <c r="A526" s="24" t="s">
        <v>221</v>
      </c>
      <c r="B526" s="25" t="s">
        <v>5</v>
      </c>
      <c r="C526" s="26">
        <v>29638.33</v>
      </c>
      <c r="D526" s="26">
        <v>39700</v>
      </c>
      <c r="E526" s="26">
        <v>6585.97</v>
      </c>
      <c r="F526" s="27">
        <f t="shared" si="36"/>
        <v>22.221123794761716</v>
      </c>
      <c r="G526" s="27">
        <f t="shared" si="37"/>
        <v>16.58934508816121</v>
      </c>
      <c r="H526" s="28">
        <f t="shared" si="38"/>
        <v>-23052.36</v>
      </c>
      <c r="J526" s="39"/>
    </row>
    <row r="527" spans="1:10" ht="12.75" customHeight="1" x14ac:dyDescent="0.25">
      <c r="A527" s="16" t="s">
        <v>413</v>
      </c>
      <c r="B527" s="17" t="s">
        <v>197</v>
      </c>
      <c r="C527" s="30">
        <v>745412.34</v>
      </c>
      <c r="D527" s="30">
        <v>3783838</v>
      </c>
      <c r="E527" s="30">
        <v>943385.85</v>
      </c>
      <c r="F527" s="19">
        <f t="shared" si="36"/>
        <v>126.55892576181394</v>
      </c>
      <c r="G527" s="19">
        <f t="shared" si="37"/>
        <v>24.931983081728131</v>
      </c>
      <c r="H527" s="31">
        <f t="shared" si="38"/>
        <v>197973.51</v>
      </c>
      <c r="J527" s="39"/>
    </row>
    <row r="528" spans="1:10" ht="12.75" customHeight="1" x14ac:dyDescent="0.25">
      <c r="A528" s="22" t="s">
        <v>414</v>
      </c>
      <c r="B528" s="17" t="s">
        <v>198</v>
      </c>
      <c r="C528" s="18">
        <v>745412.34</v>
      </c>
      <c r="D528" s="18">
        <v>3783838</v>
      </c>
      <c r="E528" s="18">
        <v>943385.85</v>
      </c>
      <c r="F528" s="19">
        <f t="shared" si="36"/>
        <v>126.55892576181394</v>
      </c>
      <c r="G528" s="19">
        <f t="shared" si="37"/>
        <v>24.931983081728131</v>
      </c>
      <c r="H528" s="20">
        <f t="shared" si="38"/>
        <v>197973.51</v>
      </c>
      <c r="J528" s="39"/>
    </row>
    <row r="529" spans="1:10" ht="12.75" customHeight="1" x14ac:dyDescent="0.25">
      <c r="A529" s="24" t="s">
        <v>220</v>
      </c>
      <c r="B529" s="25" t="s">
        <v>4</v>
      </c>
      <c r="C529" s="26">
        <v>741363.59</v>
      </c>
      <c r="D529" s="26">
        <v>3715838</v>
      </c>
      <c r="E529" s="26">
        <v>915272.1</v>
      </c>
      <c r="F529" s="27">
        <f t="shared" si="36"/>
        <v>123.45792433642447</v>
      </c>
      <c r="G529" s="27">
        <f t="shared" si="37"/>
        <v>24.631647020133816</v>
      </c>
      <c r="H529" s="28">
        <f t="shared" si="38"/>
        <v>173908.51</v>
      </c>
      <c r="J529" s="39"/>
    </row>
    <row r="530" spans="1:10" ht="12.75" customHeight="1" x14ac:dyDescent="0.25">
      <c r="A530" s="24" t="s">
        <v>221</v>
      </c>
      <c r="B530" s="25" t="s">
        <v>5</v>
      </c>
      <c r="C530" s="26">
        <v>4048.75</v>
      </c>
      <c r="D530" s="26">
        <v>68000</v>
      </c>
      <c r="E530" s="26">
        <v>28113.75</v>
      </c>
      <c r="F530" s="27">
        <f t="shared" si="36"/>
        <v>694.38098178450139</v>
      </c>
      <c r="G530" s="27">
        <f t="shared" si="37"/>
        <v>41.34375</v>
      </c>
      <c r="H530" s="28">
        <f t="shared" si="38"/>
        <v>24065</v>
      </c>
      <c r="J530" s="39"/>
    </row>
    <row r="531" spans="1:10" ht="12.75" customHeight="1" x14ac:dyDescent="0.25">
      <c r="A531" s="16" t="s">
        <v>415</v>
      </c>
      <c r="B531" s="17" t="s">
        <v>199</v>
      </c>
      <c r="C531" s="30">
        <v>737370.15</v>
      </c>
      <c r="D531" s="30">
        <v>4344510</v>
      </c>
      <c r="E531" s="30">
        <v>813640.33</v>
      </c>
      <c r="F531" s="19">
        <f t="shared" si="36"/>
        <v>110.34354048641649</v>
      </c>
      <c r="G531" s="19">
        <f t="shared" si="37"/>
        <v>18.728011444328587</v>
      </c>
      <c r="H531" s="31">
        <f t="shared" si="38"/>
        <v>76270.179999999935</v>
      </c>
      <c r="J531" s="39"/>
    </row>
    <row r="532" spans="1:10" ht="12.75" customHeight="1" x14ac:dyDescent="0.25">
      <c r="A532" s="22" t="s">
        <v>416</v>
      </c>
      <c r="B532" s="17" t="s">
        <v>200</v>
      </c>
      <c r="C532" s="18">
        <v>737370.15</v>
      </c>
      <c r="D532" s="18">
        <v>4344510</v>
      </c>
      <c r="E532" s="18">
        <v>813640.33</v>
      </c>
      <c r="F532" s="19">
        <f t="shared" si="36"/>
        <v>110.34354048641649</v>
      </c>
      <c r="G532" s="19">
        <f t="shared" si="37"/>
        <v>18.728011444328587</v>
      </c>
      <c r="H532" s="20">
        <f t="shared" si="38"/>
        <v>76270.179999999935</v>
      </c>
      <c r="J532" s="39"/>
    </row>
    <row r="533" spans="1:10" ht="12.75" customHeight="1" x14ac:dyDescent="0.25">
      <c r="A533" s="24" t="s">
        <v>220</v>
      </c>
      <c r="B533" s="25" t="s">
        <v>4</v>
      </c>
      <c r="C533" s="26">
        <v>737370.15</v>
      </c>
      <c r="D533" s="26">
        <v>4171510</v>
      </c>
      <c r="E533" s="26">
        <v>813640.33</v>
      </c>
      <c r="F533" s="27">
        <f t="shared" si="36"/>
        <v>110.34354048641649</v>
      </c>
      <c r="G533" s="27">
        <f t="shared" si="37"/>
        <v>19.504695661762767</v>
      </c>
      <c r="H533" s="28">
        <f t="shared" si="38"/>
        <v>76270.179999999935</v>
      </c>
      <c r="J533" s="39"/>
    </row>
    <row r="534" spans="1:10" ht="12.75" customHeight="1" x14ac:dyDescent="0.25">
      <c r="A534" s="24" t="s">
        <v>221</v>
      </c>
      <c r="B534" s="25" t="s">
        <v>5</v>
      </c>
      <c r="C534" s="26"/>
      <c r="D534" s="26">
        <v>173000</v>
      </c>
      <c r="E534" s="26"/>
      <c r="F534" s="27" t="str">
        <f t="shared" si="36"/>
        <v>x</v>
      </c>
      <c r="G534" s="27">
        <f t="shared" si="37"/>
        <v>0</v>
      </c>
      <c r="H534" s="28">
        <f t="shared" si="38"/>
        <v>0</v>
      </c>
      <c r="J534" s="39"/>
    </row>
    <row r="535" spans="1:10" ht="12.75" customHeight="1" x14ac:dyDescent="0.25">
      <c r="A535" s="16" t="s">
        <v>417</v>
      </c>
      <c r="B535" s="17" t="s">
        <v>201</v>
      </c>
      <c r="C535" s="30">
        <v>22324332.109999999</v>
      </c>
      <c r="D535" s="30">
        <v>129418164</v>
      </c>
      <c r="E535" s="30">
        <v>20325389.52</v>
      </c>
      <c r="F535" s="19">
        <f t="shared" si="36"/>
        <v>91.045901932696154</v>
      </c>
      <c r="G535" s="19">
        <f t="shared" si="37"/>
        <v>15.705206202739824</v>
      </c>
      <c r="H535" s="31">
        <f t="shared" si="38"/>
        <v>-1998942.5899999999</v>
      </c>
      <c r="J535" s="39"/>
    </row>
    <row r="536" spans="1:10" ht="12.75" customHeight="1" x14ac:dyDescent="0.25">
      <c r="A536" s="22" t="s">
        <v>418</v>
      </c>
      <c r="B536" s="17" t="s">
        <v>202</v>
      </c>
      <c r="C536" s="18">
        <v>22324332.109999999</v>
      </c>
      <c r="D536" s="18">
        <v>129418164</v>
      </c>
      <c r="E536" s="18">
        <v>20325389.52</v>
      </c>
      <c r="F536" s="19">
        <f t="shared" si="36"/>
        <v>91.045901932696154</v>
      </c>
      <c r="G536" s="19">
        <f t="shared" si="37"/>
        <v>15.705206202739824</v>
      </c>
      <c r="H536" s="20">
        <f t="shared" si="38"/>
        <v>-1998942.5899999999</v>
      </c>
      <c r="J536" s="39"/>
    </row>
    <row r="537" spans="1:10" ht="12.75" customHeight="1" x14ac:dyDescent="0.25">
      <c r="A537" s="24" t="s">
        <v>220</v>
      </c>
      <c r="B537" s="25" t="s">
        <v>4</v>
      </c>
      <c r="C537" s="26">
        <v>22200778.16</v>
      </c>
      <c r="D537" s="26">
        <v>104244750</v>
      </c>
      <c r="E537" s="26">
        <v>20142780.07</v>
      </c>
      <c r="F537" s="27">
        <f t="shared" si="36"/>
        <v>90.73006326549411</v>
      </c>
      <c r="G537" s="27">
        <f t="shared" si="37"/>
        <v>19.322584657740556</v>
      </c>
      <c r="H537" s="28">
        <f t="shared" si="38"/>
        <v>-2057998.0899999999</v>
      </c>
      <c r="J537" s="39"/>
    </row>
    <row r="538" spans="1:10" ht="12.75" customHeight="1" x14ac:dyDescent="0.25">
      <c r="A538" s="24" t="s">
        <v>221</v>
      </c>
      <c r="B538" s="25" t="s">
        <v>5</v>
      </c>
      <c r="C538" s="26">
        <v>123553.95</v>
      </c>
      <c r="D538" s="26">
        <v>25173414</v>
      </c>
      <c r="E538" s="26">
        <v>182609.45</v>
      </c>
      <c r="F538" s="27">
        <f t="shared" si="36"/>
        <v>147.79733873340354</v>
      </c>
      <c r="G538" s="27">
        <f t="shared" si="37"/>
        <v>0.7254059779098696</v>
      </c>
      <c r="H538" s="28">
        <f t="shared" si="38"/>
        <v>59055.500000000015</v>
      </c>
      <c r="J538" s="39"/>
    </row>
    <row r="539" spans="1:10" ht="12.75" customHeight="1" x14ac:dyDescent="0.25">
      <c r="A539" s="16" t="s">
        <v>419</v>
      </c>
      <c r="B539" s="17" t="s">
        <v>203</v>
      </c>
      <c r="C539" s="30">
        <v>13444037.09</v>
      </c>
      <c r="D539" s="30">
        <v>62929790</v>
      </c>
      <c r="E539" s="30">
        <v>14003743.699999999</v>
      </c>
      <c r="F539" s="19">
        <f t="shared" si="36"/>
        <v>104.16323315870888</v>
      </c>
      <c r="G539" s="19">
        <f t="shared" si="37"/>
        <v>22.252964295606262</v>
      </c>
      <c r="H539" s="31">
        <f t="shared" si="38"/>
        <v>559706.6099999994</v>
      </c>
      <c r="J539" s="39"/>
    </row>
    <row r="540" spans="1:10" ht="12.75" customHeight="1" x14ac:dyDescent="0.25">
      <c r="A540" s="22" t="s">
        <v>420</v>
      </c>
      <c r="B540" s="17" t="s">
        <v>204</v>
      </c>
      <c r="C540" s="18">
        <v>13444037.09</v>
      </c>
      <c r="D540" s="18">
        <v>62929790</v>
      </c>
      <c r="E540" s="18">
        <v>14003743.699999999</v>
      </c>
      <c r="F540" s="19">
        <f t="shared" si="36"/>
        <v>104.16323315870888</v>
      </c>
      <c r="G540" s="19">
        <f t="shared" si="37"/>
        <v>22.252964295606262</v>
      </c>
      <c r="H540" s="20">
        <f t="shared" si="38"/>
        <v>559706.6099999994</v>
      </c>
      <c r="J540" s="39"/>
    </row>
    <row r="541" spans="1:10" ht="12.75" customHeight="1" x14ac:dyDescent="0.25">
      <c r="A541" s="24" t="s">
        <v>220</v>
      </c>
      <c r="B541" s="25" t="s">
        <v>4</v>
      </c>
      <c r="C541" s="26">
        <v>13427216.779999999</v>
      </c>
      <c r="D541" s="26">
        <v>61708790</v>
      </c>
      <c r="E541" s="26">
        <v>13882357.27</v>
      </c>
      <c r="F541" s="27">
        <f t="shared" si="36"/>
        <v>103.38968601950285</v>
      </c>
      <c r="G541" s="27">
        <f t="shared" si="37"/>
        <v>22.496563731034101</v>
      </c>
      <c r="H541" s="28">
        <f t="shared" si="38"/>
        <v>455140.49000000022</v>
      </c>
      <c r="J541" s="39"/>
    </row>
    <row r="542" spans="1:10" ht="12.75" customHeight="1" x14ac:dyDescent="0.25">
      <c r="A542" s="24" t="s">
        <v>221</v>
      </c>
      <c r="B542" s="25" t="s">
        <v>5</v>
      </c>
      <c r="C542" s="26">
        <v>16820.310000000001</v>
      </c>
      <c r="D542" s="26">
        <v>1221000</v>
      </c>
      <c r="E542" s="26">
        <v>121386.43</v>
      </c>
      <c r="F542" s="27">
        <f t="shared" si="36"/>
        <v>721.66583136696045</v>
      </c>
      <c r="G542" s="27">
        <f t="shared" si="37"/>
        <v>9.9415585585585582</v>
      </c>
      <c r="H542" s="28">
        <f t="shared" si="38"/>
        <v>104566.12</v>
      </c>
      <c r="J542" s="39"/>
    </row>
    <row r="543" spans="1:10" ht="12.75" customHeight="1" x14ac:dyDescent="0.25">
      <c r="A543" s="16" t="s">
        <v>421</v>
      </c>
      <c r="B543" s="17" t="s">
        <v>205</v>
      </c>
      <c r="C543" s="30">
        <v>2282102.62</v>
      </c>
      <c r="D543" s="30">
        <v>10675409</v>
      </c>
      <c r="E543" s="30">
        <v>2343921.7799999998</v>
      </c>
      <c r="F543" s="19">
        <f t="shared" si="36"/>
        <v>102.70886854334358</v>
      </c>
      <c r="G543" s="19">
        <f t="shared" si="37"/>
        <v>21.95627146463428</v>
      </c>
      <c r="H543" s="31">
        <f t="shared" si="38"/>
        <v>61819.159999999683</v>
      </c>
      <c r="J543" s="39"/>
    </row>
    <row r="544" spans="1:10" ht="12.75" customHeight="1" x14ac:dyDescent="0.25">
      <c r="A544" s="22" t="s">
        <v>422</v>
      </c>
      <c r="B544" s="17" t="s">
        <v>206</v>
      </c>
      <c r="C544" s="18">
        <v>2282102.62</v>
      </c>
      <c r="D544" s="18">
        <v>10675409</v>
      </c>
      <c r="E544" s="18">
        <v>2343921.7799999998</v>
      </c>
      <c r="F544" s="19">
        <f t="shared" si="36"/>
        <v>102.70886854334358</v>
      </c>
      <c r="G544" s="19">
        <f t="shared" si="37"/>
        <v>21.95627146463428</v>
      </c>
      <c r="H544" s="20">
        <f t="shared" si="38"/>
        <v>61819.159999999683</v>
      </c>
      <c r="J544" s="39"/>
    </row>
    <row r="545" spans="1:10" ht="12.75" customHeight="1" x14ac:dyDescent="0.25">
      <c r="A545" s="24" t="s">
        <v>220</v>
      </c>
      <c r="B545" s="25" t="s">
        <v>4</v>
      </c>
      <c r="C545" s="26">
        <v>2258927.62</v>
      </c>
      <c r="D545" s="26">
        <v>10325409</v>
      </c>
      <c r="E545" s="26">
        <v>2322564.25</v>
      </c>
      <c r="F545" s="27">
        <f t="shared" si="36"/>
        <v>102.81711682289315</v>
      </c>
      <c r="G545" s="27">
        <f t="shared" si="37"/>
        <v>22.493677974402758</v>
      </c>
      <c r="H545" s="28">
        <f t="shared" si="38"/>
        <v>63636.629999999888</v>
      </c>
      <c r="J545" s="39"/>
    </row>
    <row r="546" spans="1:10" ht="12.75" customHeight="1" x14ac:dyDescent="0.25">
      <c r="A546" s="24" t="s">
        <v>221</v>
      </c>
      <c r="B546" s="25" t="s">
        <v>5</v>
      </c>
      <c r="C546" s="26">
        <v>23175</v>
      </c>
      <c r="D546" s="26">
        <v>350000</v>
      </c>
      <c r="E546" s="26">
        <v>21357.53</v>
      </c>
      <c r="F546" s="27">
        <f t="shared" si="36"/>
        <v>92.15762675296655</v>
      </c>
      <c r="G546" s="27">
        <f t="shared" si="37"/>
        <v>6.1021514285714282</v>
      </c>
      <c r="H546" s="28">
        <f t="shared" si="38"/>
        <v>-1817.4700000000012</v>
      </c>
      <c r="J546" s="39"/>
    </row>
    <row r="547" spans="1:10" ht="12.75" customHeight="1" x14ac:dyDescent="0.25">
      <c r="A547" s="16" t="s">
        <v>457</v>
      </c>
      <c r="B547" s="17" t="s">
        <v>458</v>
      </c>
      <c r="C547" s="30"/>
      <c r="D547" s="30">
        <v>229056830</v>
      </c>
      <c r="E547" s="30"/>
      <c r="F547" s="19" t="str">
        <f t="shared" ref="F547:F550" si="45">IF(C547=0,"x",E547/C547*100)</f>
        <v>x</v>
      </c>
      <c r="G547" s="19">
        <f t="shared" ref="G547:G550" si="46">IF(D547=0,"x",E547/D547*100)</f>
        <v>0</v>
      </c>
      <c r="H547" s="31">
        <f t="shared" ref="H547:H550" si="47">+E547-C547</f>
        <v>0</v>
      </c>
      <c r="J547" s="39"/>
    </row>
    <row r="548" spans="1:10" ht="12.75" customHeight="1" x14ac:dyDescent="0.25">
      <c r="A548" s="22" t="s">
        <v>459</v>
      </c>
      <c r="B548" s="17" t="s">
        <v>460</v>
      </c>
      <c r="C548" s="18"/>
      <c r="D548" s="18">
        <v>229056830</v>
      </c>
      <c r="E548" s="18"/>
      <c r="F548" s="19" t="str">
        <f t="shared" si="45"/>
        <v>x</v>
      </c>
      <c r="G548" s="19">
        <f t="shared" si="46"/>
        <v>0</v>
      </c>
      <c r="H548" s="20">
        <f t="shared" si="47"/>
        <v>0</v>
      </c>
      <c r="J548" s="39"/>
    </row>
    <row r="549" spans="1:10" ht="12.75" customHeight="1" x14ac:dyDescent="0.25">
      <c r="A549" s="24" t="s">
        <v>220</v>
      </c>
      <c r="B549" s="25" t="s">
        <v>4</v>
      </c>
      <c r="C549" s="26"/>
      <c r="D549" s="26">
        <v>226654522</v>
      </c>
      <c r="E549" s="26"/>
      <c r="F549" s="27" t="str">
        <f t="shared" si="45"/>
        <v>x</v>
      </c>
      <c r="G549" s="27">
        <f t="shared" si="46"/>
        <v>0</v>
      </c>
      <c r="H549" s="28">
        <f t="shared" si="47"/>
        <v>0</v>
      </c>
      <c r="J549" s="39"/>
    </row>
    <row r="550" spans="1:10" ht="12.75" customHeight="1" x14ac:dyDescent="0.25">
      <c r="A550" s="24" t="s">
        <v>221</v>
      </c>
      <c r="B550" s="25" t="s">
        <v>436</v>
      </c>
      <c r="C550" s="26"/>
      <c r="D550" s="26">
        <v>2402308</v>
      </c>
      <c r="E550" s="26"/>
      <c r="F550" s="27" t="str">
        <f t="shared" si="45"/>
        <v>x</v>
      </c>
      <c r="G550" s="27">
        <f t="shared" si="46"/>
        <v>0</v>
      </c>
      <c r="H550" s="28">
        <f t="shared" si="47"/>
        <v>0</v>
      </c>
      <c r="J550" s="39"/>
    </row>
    <row r="551" spans="1:10" ht="12.75" customHeight="1" x14ac:dyDescent="0.25">
      <c r="A551" s="16" t="s">
        <v>423</v>
      </c>
      <c r="B551" s="17" t="s">
        <v>207</v>
      </c>
      <c r="C551" s="30">
        <v>5698370.8099999996</v>
      </c>
      <c r="D551" s="30">
        <v>26344690</v>
      </c>
      <c r="E551" s="30">
        <v>5769757.0700000003</v>
      </c>
      <c r="F551" s="19">
        <f t="shared" si="36"/>
        <v>101.25274859043441</v>
      </c>
      <c r="G551" s="19">
        <f t="shared" si="37"/>
        <v>21.901024722629113</v>
      </c>
      <c r="H551" s="31">
        <f t="shared" si="38"/>
        <v>71386.260000000708</v>
      </c>
      <c r="J551" s="39"/>
    </row>
    <row r="552" spans="1:10" ht="12.75" customHeight="1" x14ac:dyDescent="0.25">
      <c r="A552" s="16" t="s">
        <v>424</v>
      </c>
      <c r="B552" s="17" t="s">
        <v>208</v>
      </c>
      <c r="C552" s="30">
        <v>3927369.42</v>
      </c>
      <c r="D552" s="30">
        <v>28689269</v>
      </c>
      <c r="E552" s="30">
        <v>4428804.88</v>
      </c>
      <c r="F552" s="19">
        <f t="shared" si="36"/>
        <v>112.76771819443458</v>
      </c>
      <c r="G552" s="19">
        <f t="shared" si="37"/>
        <v>15.437147875744062</v>
      </c>
      <c r="H552" s="31">
        <f t="shared" si="38"/>
        <v>501435.45999999996</v>
      </c>
      <c r="J552" s="39"/>
    </row>
    <row r="553" spans="1:10" ht="12.75" customHeight="1" x14ac:dyDescent="0.25">
      <c r="A553" s="16" t="s">
        <v>425</v>
      </c>
      <c r="B553" s="17" t="s">
        <v>209</v>
      </c>
      <c r="C553" s="30">
        <v>2906868.39</v>
      </c>
      <c r="D553" s="30">
        <v>14800298</v>
      </c>
      <c r="E553" s="30">
        <v>3131758.76</v>
      </c>
      <c r="F553" s="19">
        <f t="shared" si="36"/>
        <v>107.73651709770044</v>
      </c>
      <c r="G553" s="19">
        <f t="shared" si="37"/>
        <v>21.160106100566352</v>
      </c>
      <c r="H553" s="31">
        <f t="shared" si="38"/>
        <v>224890.36999999965</v>
      </c>
      <c r="J553" s="39"/>
    </row>
    <row r="554" spans="1:10" ht="12.75" customHeight="1" x14ac:dyDescent="0.25">
      <c r="A554" s="16" t="s">
        <v>426</v>
      </c>
      <c r="B554" s="17" t="s">
        <v>210</v>
      </c>
      <c r="C554" s="30">
        <v>1683721.12</v>
      </c>
      <c r="D554" s="30">
        <v>8280502</v>
      </c>
      <c r="E554" s="30">
        <v>1949883.85</v>
      </c>
      <c r="F554" s="19">
        <f t="shared" si="36"/>
        <v>115.8080056630756</v>
      </c>
      <c r="G554" s="19">
        <f t="shared" si="37"/>
        <v>23.547894197718932</v>
      </c>
      <c r="H554" s="31">
        <f t="shared" si="38"/>
        <v>266162.73</v>
      </c>
      <c r="J554" s="39"/>
    </row>
    <row r="555" spans="1:10" ht="12.75" customHeight="1" x14ac:dyDescent="0.25">
      <c r="A555" s="22" t="s">
        <v>427</v>
      </c>
      <c r="B555" s="17" t="s">
        <v>211</v>
      </c>
      <c r="C555" s="18">
        <v>1683721.12</v>
      </c>
      <c r="D555" s="18">
        <v>8280502</v>
      </c>
      <c r="E555" s="18">
        <v>1949883.85</v>
      </c>
      <c r="F555" s="19">
        <f t="shared" si="36"/>
        <v>115.8080056630756</v>
      </c>
      <c r="G555" s="19">
        <f t="shared" si="37"/>
        <v>23.547894197718932</v>
      </c>
      <c r="H555" s="20">
        <f t="shared" si="38"/>
        <v>266162.73</v>
      </c>
      <c r="J555" s="39"/>
    </row>
    <row r="556" spans="1:10" ht="12.75" customHeight="1" x14ac:dyDescent="0.25">
      <c r="A556" s="24" t="s">
        <v>220</v>
      </c>
      <c r="B556" s="25" t="s">
        <v>4</v>
      </c>
      <c r="C556" s="26">
        <v>1646974.12</v>
      </c>
      <c r="D556" s="26">
        <v>8010502</v>
      </c>
      <c r="E556" s="26">
        <v>1919372.42</v>
      </c>
      <c r="F556" s="27">
        <f t="shared" si="36"/>
        <v>116.53931878419557</v>
      </c>
      <c r="G556" s="27">
        <f t="shared" si="37"/>
        <v>23.960700839972326</v>
      </c>
      <c r="H556" s="28">
        <f t="shared" si="38"/>
        <v>272398.29999999981</v>
      </c>
      <c r="J556" s="39"/>
    </row>
    <row r="557" spans="1:10" ht="12.75" customHeight="1" x14ac:dyDescent="0.25">
      <c r="A557" s="24" t="s">
        <v>221</v>
      </c>
      <c r="B557" s="25" t="s">
        <v>5</v>
      </c>
      <c r="C557" s="26">
        <v>36747</v>
      </c>
      <c r="D557" s="26">
        <v>270000</v>
      </c>
      <c r="E557" s="26">
        <v>30511.43</v>
      </c>
      <c r="F557" s="27">
        <f t="shared" si="36"/>
        <v>83.03107736685989</v>
      </c>
      <c r="G557" s="27">
        <f t="shared" si="37"/>
        <v>11.300529629629629</v>
      </c>
      <c r="H557" s="28">
        <f t="shared" si="38"/>
        <v>-6235.57</v>
      </c>
      <c r="J557" s="39"/>
    </row>
    <row r="558" spans="1:10" ht="12.75" customHeight="1" x14ac:dyDescent="0.25">
      <c r="A558" s="16" t="s">
        <v>428</v>
      </c>
      <c r="B558" s="17" t="s">
        <v>212</v>
      </c>
      <c r="C558" s="30">
        <v>1384626.73</v>
      </c>
      <c r="D558" s="30">
        <v>0</v>
      </c>
      <c r="E558" s="30"/>
      <c r="F558" s="19">
        <f t="shared" ref="F558:F565" si="48">IF(C558=0,"x",E558/C558*100)</f>
        <v>0</v>
      </c>
      <c r="G558" s="19" t="str">
        <f t="shared" ref="G558:G565" si="49">IF(D558=0,"x",E558/D558*100)</f>
        <v>x</v>
      </c>
      <c r="H558" s="31">
        <f t="shared" si="38"/>
        <v>-1384626.73</v>
      </c>
      <c r="J558" s="39"/>
    </row>
    <row r="559" spans="1:10" ht="12.75" customHeight="1" x14ac:dyDescent="0.25">
      <c r="A559" s="22" t="s">
        <v>429</v>
      </c>
      <c r="B559" s="17" t="s">
        <v>213</v>
      </c>
      <c r="C559" s="18">
        <v>1384626.73</v>
      </c>
      <c r="D559" s="18">
        <v>0</v>
      </c>
      <c r="E559" s="18"/>
      <c r="F559" s="19">
        <f t="shared" si="48"/>
        <v>0</v>
      </c>
      <c r="G559" s="19" t="str">
        <f t="shared" si="49"/>
        <v>x</v>
      </c>
      <c r="H559" s="20">
        <f t="shared" ref="H559:H565" si="50">+E559-C559</f>
        <v>-1384626.73</v>
      </c>
      <c r="J559" s="39"/>
    </row>
    <row r="560" spans="1:10" ht="12.75" customHeight="1" x14ac:dyDescent="0.25">
      <c r="A560" s="24" t="s">
        <v>220</v>
      </c>
      <c r="B560" s="25" t="s">
        <v>4</v>
      </c>
      <c r="C560" s="26">
        <v>1358411.45</v>
      </c>
      <c r="D560" s="26">
        <v>0</v>
      </c>
      <c r="E560" s="26"/>
      <c r="F560" s="27">
        <f t="shared" si="48"/>
        <v>0</v>
      </c>
      <c r="G560" s="27" t="str">
        <f t="shared" si="49"/>
        <v>x</v>
      </c>
      <c r="H560" s="28">
        <f t="shared" si="50"/>
        <v>-1358411.45</v>
      </c>
      <c r="J560" s="39"/>
    </row>
    <row r="561" spans="1:10" ht="12.75" customHeight="1" x14ac:dyDescent="0.25">
      <c r="A561" s="24" t="s">
        <v>221</v>
      </c>
      <c r="B561" s="25" t="s">
        <v>5</v>
      </c>
      <c r="C561" s="26">
        <v>26215.279999999999</v>
      </c>
      <c r="D561" s="26">
        <v>0</v>
      </c>
      <c r="E561" s="26"/>
      <c r="F561" s="27">
        <f t="shared" si="48"/>
        <v>0</v>
      </c>
      <c r="G561" s="27" t="str">
        <f t="shared" si="49"/>
        <v>x</v>
      </c>
      <c r="H561" s="28">
        <f t="shared" si="50"/>
        <v>-26215.279999999999</v>
      </c>
      <c r="J561" s="39"/>
    </row>
    <row r="562" spans="1:10" ht="12.75" customHeight="1" x14ac:dyDescent="0.25">
      <c r="A562" s="16" t="s">
        <v>430</v>
      </c>
      <c r="B562" s="17" t="s">
        <v>214</v>
      </c>
      <c r="C562" s="30">
        <v>755256.28</v>
      </c>
      <c r="D562" s="30">
        <v>4292200</v>
      </c>
      <c r="E562" s="30">
        <v>941209.07</v>
      </c>
      <c r="F562" s="19">
        <f t="shared" si="48"/>
        <v>124.62115111442699</v>
      </c>
      <c r="G562" s="19">
        <f t="shared" si="49"/>
        <v>21.928360048459997</v>
      </c>
      <c r="H562" s="31">
        <f t="shared" si="50"/>
        <v>185952.78999999992</v>
      </c>
      <c r="J562" s="39"/>
    </row>
    <row r="563" spans="1:10" ht="12.75" customHeight="1" x14ac:dyDescent="0.25">
      <c r="A563" s="22" t="s">
        <v>431</v>
      </c>
      <c r="B563" s="17" t="s">
        <v>215</v>
      </c>
      <c r="C563" s="18">
        <v>755256.28</v>
      </c>
      <c r="D563" s="18">
        <v>4292200</v>
      </c>
      <c r="E563" s="18">
        <v>941209.07</v>
      </c>
      <c r="F563" s="19">
        <f t="shared" si="48"/>
        <v>124.62115111442699</v>
      </c>
      <c r="G563" s="19">
        <f t="shared" si="49"/>
        <v>21.928360048459997</v>
      </c>
      <c r="H563" s="20">
        <f t="shared" si="50"/>
        <v>185952.78999999992</v>
      </c>
      <c r="J563" s="39"/>
    </row>
    <row r="564" spans="1:10" ht="12.75" customHeight="1" x14ac:dyDescent="0.25">
      <c r="A564" s="24" t="s">
        <v>220</v>
      </c>
      <c r="B564" s="25" t="s">
        <v>4</v>
      </c>
      <c r="C564" s="26">
        <v>737818.78</v>
      </c>
      <c r="D564" s="26">
        <v>4223200</v>
      </c>
      <c r="E564" s="26">
        <v>923215.82</v>
      </c>
      <c r="F564" s="27">
        <f t="shared" si="48"/>
        <v>125.12772038684076</v>
      </c>
      <c r="G564" s="27">
        <f t="shared" si="49"/>
        <v>21.860575393066867</v>
      </c>
      <c r="H564" s="28">
        <f t="shared" si="50"/>
        <v>185397.03999999992</v>
      </c>
      <c r="J564" s="39"/>
    </row>
    <row r="565" spans="1:10" ht="12.75" customHeight="1" thickBot="1" x14ac:dyDescent="0.3">
      <c r="A565" s="32" t="s">
        <v>221</v>
      </c>
      <c r="B565" s="33" t="s">
        <v>5</v>
      </c>
      <c r="C565" s="34">
        <v>17437.5</v>
      </c>
      <c r="D565" s="34">
        <v>69000</v>
      </c>
      <c r="E565" s="34">
        <v>17993.25</v>
      </c>
      <c r="F565" s="35">
        <f t="shared" si="48"/>
        <v>103.18709677419355</v>
      </c>
      <c r="G565" s="35">
        <f t="shared" si="49"/>
        <v>26.077173913043477</v>
      </c>
      <c r="H565" s="36">
        <f t="shared" si="50"/>
        <v>555.75</v>
      </c>
      <c r="J565" s="39"/>
    </row>
    <row r="566" spans="1:10" ht="12.75" customHeight="1" x14ac:dyDescent="0.25">
      <c r="A566" s="1"/>
      <c r="B566" s="2"/>
      <c r="C566" s="1"/>
      <c r="D566" s="1"/>
      <c r="E566" s="1"/>
      <c r="F566" s="3"/>
      <c r="G566" s="3"/>
      <c r="H566" s="1"/>
    </row>
    <row r="567" spans="1:10" ht="12.75" customHeight="1" x14ac:dyDescent="0.25">
      <c r="A567" s="37" t="s">
        <v>216</v>
      </c>
      <c r="B567" s="2"/>
      <c r="C567" s="1"/>
      <c r="D567" s="1"/>
      <c r="E567" s="1"/>
      <c r="F567" s="3"/>
      <c r="G567" s="3"/>
      <c r="H567" s="1"/>
    </row>
    <row r="568" spans="1:10" ht="12.75" customHeight="1" x14ac:dyDescent="0.25">
      <c r="A568" s="38" t="s">
        <v>217</v>
      </c>
      <c r="B568" s="2"/>
      <c r="C568" s="1"/>
      <c r="D568" s="1"/>
      <c r="E568" s="1"/>
      <c r="F568" s="3"/>
      <c r="G568" s="3"/>
      <c r="H568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2019-05-09T13:36:54Z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siječanj-veljača 2019..xlsx</vt:lpwstr>
  </property>
</Properties>
</file>